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28680" yWindow="-120" windowWidth="29040" windowHeight="15990"/>
  </bookViews>
  <sheets>
    <sheet name="Darlehensrechner" sheetId="2" r:id="rId1"/>
    <sheet name="Hinweise" sheetId="3" r:id="rId2"/>
  </sheets>
  <definedNames>
    <definedName name="Beginn">Darlehensrechner!$A$3</definedName>
    <definedName name="Darlehen">Darlehensrechner!$B$3</definedName>
    <definedName name="Dezimalschritt">Darlehensrechner!$J$3</definedName>
    <definedName name="_xlnm.Print_Area" localSheetId="1">Hinweise!$A$1:$F$80</definedName>
    <definedName name="_xlnm.Print_Titles" localSheetId="0">Darlehensrechner!$1:$10</definedName>
    <definedName name="MonatsBelastung">Darlehensrechner!$G$3</definedName>
    <definedName name="SonderTilgungen">Darlehensrechner!$H:$H</definedName>
    <definedName name="TilgungsDrehKnopfWert">Darlehensrechner!$E$3</definedName>
    <definedName name="Tilgungssatz">Darlehensrechner!$F$3</definedName>
    <definedName name="ZinsDrehKnopfWert">Darlehensrechner!$C$3</definedName>
    <definedName name="Zinssatz">Darlehensrechner!$D$3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2" l="1"/>
  <c r="D3" i="2"/>
  <c r="B11" i="2"/>
  <c r="A11" i="2"/>
  <c r="G11" i="2" l="1"/>
  <c r="G3" i="2" s="1"/>
  <c r="D11" i="2"/>
  <c r="F11" i="2" l="1"/>
  <c r="I11" i="2" s="1"/>
  <c r="A12" i="2" s="1"/>
  <c r="B12" i="2" s="1"/>
  <c r="G12" i="2" l="1"/>
  <c r="D12" i="2"/>
  <c r="F12" i="2" l="1"/>
  <c r="I12" i="2" l="1"/>
  <c r="A13" i="2" l="1"/>
  <c r="G13" i="2" l="1"/>
  <c r="B13" i="2"/>
  <c r="D13" i="2" l="1"/>
  <c r="F13" i="2" l="1"/>
  <c r="I13" i="2" l="1"/>
  <c r="A14" i="2" l="1"/>
  <c r="G14" i="2" l="1"/>
  <c r="B14" i="2"/>
  <c r="D14" i="2" s="1"/>
  <c r="F14" i="2" l="1"/>
  <c r="I14" i="2" l="1"/>
  <c r="A15" i="2" l="1"/>
  <c r="G15" i="2" l="1"/>
  <c r="B15" i="2"/>
  <c r="D15" i="2" l="1"/>
  <c r="F15" i="2" l="1"/>
  <c r="I15" i="2" l="1"/>
  <c r="A16" i="2" l="1"/>
  <c r="B16" i="2" l="1"/>
  <c r="D16" i="2" s="1"/>
  <c r="G16" i="2"/>
  <c r="F16" i="2" l="1"/>
  <c r="I16" i="2" s="1"/>
  <c r="A17" i="2" l="1"/>
  <c r="B17" i="2" l="1"/>
  <c r="D17" i="2" s="1"/>
  <c r="F17" i="2" s="1"/>
  <c r="G17" i="2"/>
  <c r="I17" i="2" l="1"/>
  <c r="A18" i="2" l="1"/>
  <c r="B18" i="2" l="1"/>
  <c r="D18" i="2" s="1"/>
  <c r="F18" i="2" s="1"/>
  <c r="G18" i="2"/>
  <c r="I18" i="2" l="1"/>
  <c r="A19" i="2" l="1"/>
  <c r="B19" i="2" l="1"/>
  <c r="D19" i="2" s="1"/>
  <c r="F19" i="2" s="1"/>
  <c r="G19" i="2"/>
  <c r="I19" i="2" l="1"/>
  <c r="A20" i="2" l="1"/>
  <c r="B20" i="2" l="1"/>
  <c r="D20" i="2" s="1"/>
  <c r="F20" i="2" s="1"/>
  <c r="G20" i="2"/>
  <c r="I20" i="2" l="1"/>
  <c r="A21" i="2" l="1"/>
  <c r="G21" i="2" l="1"/>
  <c r="B21" i="2"/>
  <c r="D21" i="2" s="1"/>
  <c r="F21" i="2" s="1"/>
  <c r="I21" i="2" l="1"/>
  <c r="A22" i="2" l="1"/>
  <c r="G22" i="2" l="1"/>
  <c r="B22" i="2"/>
  <c r="D22" i="2" s="1"/>
  <c r="F22" i="2" s="1"/>
  <c r="I22" i="2" l="1"/>
  <c r="A23" i="2" l="1"/>
  <c r="G23" i="2" l="1"/>
  <c r="B23" i="2"/>
  <c r="D23" i="2" l="1"/>
  <c r="F23" i="2" s="1"/>
  <c r="I23" i="2" s="1"/>
  <c r="A24" i="2" l="1"/>
  <c r="B24" i="2" l="1"/>
  <c r="D24" i="2" s="1"/>
  <c r="F24" i="2" s="1"/>
  <c r="G24" i="2"/>
  <c r="I24" i="2" l="1"/>
  <c r="A25" i="2" l="1"/>
  <c r="B25" i="2" l="1"/>
  <c r="D25" i="2" s="1"/>
  <c r="F25" i="2" s="1"/>
  <c r="G25" i="2"/>
  <c r="I25" i="2" l="1"/>
  <c r="A26" i="2" l="1"/>
  <c r="G26" i="2" l="1"/>
  <c r="B26" i="2"/>
  <c r="D26" i="2" s="1"/>
  <c r="F26" i="2" s="1"/>
  <c r="I26" i="2" l="1"/>
  <c r="A27" i="2" l="1"/>
  <c r="B27" i="2" l="1"/>
  <c r="D27" i="2" s="1"/>
  <c r="F27" i="2" s="1"/>
  <c r="G27" i="2"/>
  <c r="I27" i="2" l="1"/>
  <c r="A28" i="2" l="1"/>
  <c r="G28" i="2" l="1"/>
  <c r="B28" i="2"/>
  <c r="D28" i="2" s="1"/>
  <c r="F28" i="2" s="1"/>
  <c r="I28" i="2" l="1"/>
  <c r="A29" i="2" l="1"/>
  <c r="B29" i="2" l="1"/>
  <c r="D29" i="2" s="1"/>
  <c r="F29" i="2" s="1"/>
  <c r="G29" i="2"/>
  <c r="I29" i="2" l="1"/>
  <c r="A30" i="2" l="1"/>
  <c r="B30" i="2" l="1"/>
  <c r="D30" i="2" s="1"/>
  <c r="F30" i="2" s="1"/>
  <c r="G30" i="2"/>
  <c r="I30" i="2" l="1"/>
  <c r="A31" i="2" l="1"/>
  <c r="G31" i="2" l="1"/>
  <c r="B31" i="2"/>
  <c r="D31" i="2" l="1"/>
  <c r="F31" i="2" s="1"/>
  <c r="I31" i="2" s="1"/>
  <c r="A32" i="2" l="1"/>
  <c r="B32" i="2" l="1"/>
  <c r="D32" i="2" s="1"/>
  <c r="F32" i="2" s="1"/>
  <c r="G32" i="2"/>
  <c r="I32" i="2" l="1"/>
  <c r="A33" i="2" l="1"/>
  <c r="B33" i="2" l="1"/>
  <c r="G33" i="2"/>
  <c r="D33" i="2" l="1"/>
  <c r="F33" i="2" s="1"/>
  <c r="I33" i="2" s="1"/>
  <c r="A34" i="2" l="1"/>
  <c r="B34" i="2" l="1"/>
  <c r="D34" i="2" s="1"/>
  <c r="F34" i="2" s="1"/>
  <c r="G34" i="2"/>
  <c r="I34" i="2" l="1"/>
  <c r="A35" i="2" l="1"/>
  <c r="B35" i="2" l="1"/>
  <c r="G35" i="2"/>
  <c r="D35" i="2" l="1"/>
  <c r="F35" i="2" s="1"/>
  <c r="I35" i="2" s="1"/>
  <c r="A36" i="2" l="1"/>
  <c r="G36" i="2" l="1"/>
  <c r="B36" i="2"/>
  <c r="D36" i="2" s="1"/>
  <c r="F36" i="2" s="1"/>
  <c r="I36" i="2" l="1"/>
  <c r="A37" i="2" l="1"/>
  <c r="G37" i="2" l="1"/>
  <c r="B37" i="2"/>
  <c r="D37" i="2" s="1"/>
  <c r="F37" i="2" s="1"/>
  <c r="I37" i="2" l="1"/>
  <c r="A38" i="2" l="1"/>
  <c r="B38" i="2" l="1"/>
  <c r="D38" i="2" s="1"/>
  <c r="F38" i="2" s="1"/>
  <c r="G38" i="2"/>
  <c r="I38" i="2" l="1"/>
  <c r="A39" i="2" l="1"/>
  <c r="B39" i="2" l="1"/>
  <c r="G39" i="2"/>
  <c r="D39" i="2" l="1"/>
  <c r="F39" i="2" s="1"/>
  <c r="I39" i="2" s="1"/>
  <c r="A40" i="2" l="1"/>
  <c r="G40" i="2" l="1"/>
  <c r="B40" i="2"/>
  <c r="D40" i="2" l="1"/>
  <c r="F40" i="2" s="1"/>
  <c r="I40" i="2" s="1"/>
  <c r="A41" i="2" l="1"/>
  <c r="G41" i="2" l="1"/>
  <c r="B41" i="2"/>
  <c r="D41" i="2" l="1"/>
  <c r="F41" i="2" s="1"/>
  <c r="I41" i="2" s="1"/>
  <c r="A42" i="2" l="1"/>
  <c r="G42" i="2" l="1"/>
  <c r="B42" i="2"/>
  <c r="D42" i="2" l="1"/>
  <c r="F42" i="2" s="1"/>
  <c r="I42" i="2" s="1"/>
  <c r="A43" i="2" l="1"/>
  <c r="B43" i="2" l="1"/>
  <c r="G43" i="2"/>
  <c r="D43" i="2" l="1"/>
  <c r="F43" i="2" s="1"/>
  <c r="I43" i="2" s="1"/>
  <c r="A44" i="2" l="1"/>
  <c r="G44" i="2" l="1"/>
  <c r="B44" i="2"/>
  <c r="D44" i="2" l="1"/>
  <c r="F44" i="2" s="1"/>
  <c r="I44" i="2" s="1"/>
  <c r="A45" i="2" l="1"/>
  <c r="G45" i="2" l="1"/>
  <c r="B45" i="2"/>
  <c r="D45" i="2" l="1"/>
  <c r="F45" i="2" s="1"/>
  <c r="I45" i="2" s="1"/>
  <c r="A46" i="2" l="1"/>
  <c r="B46" i="2" l="1"/>
  <c r="D46" i="2" s="1"/>
  <c r="F46" i="2" s="1"/>
  <c r="G46" i="2"/>
  <c r="I46" i="2" l="1"/>
  <c r="A47" i="2" l="1"/>
  <c r="G47" i="2" l="1"/>
  <c r="B47" i="2"/>
  <c r="D47" i="2" l="1"/>
  <c r="F47" i="2" s="1"/>
  <c r="I47" i="2" s="1"/>
  <c r="A48" i="2" l="1"/>
  <c r="B48" i="2" l="1"/>
  <c r="D48" i="2" s="1"/>
  <c r="F48" i="2" s="1"/>
  <c r="G48" i="2"/>
  <c r="I48" i="2" l="1"/>
  <c r="A49" i="2" l="1"/>
  <c r="B49" i="2" l="1"/>
  <c r="D49" i="2" s="1"/>
  <c r="F49" i="2" s="1"/>
  <c r="G49" i="2"/>
  <c r="I49" i="2" l="1"/>
  <c r="A50" i="2" l="1"/>
  <c r="B50" i="2" l="1"/>
  <c r="D50" i="2" s="1"/>
  <c r="F50" i="2" s="1"/>
  <c r="G50" i="2"/>
  <c r="I50" i="2" l="1"/>
  <c r="A51" i="2" l="1"/>
  <c r="G51" i="2" l="1"/>
  <c r="B51" i="2"/>
  <c r="D51" i="2" l="1"/>
  <c r="F51" i="2" s="1"/>
  <c r="I51" i="2" s="1"/>
  <c r="A52" i="2" l="1"/>
  <c r="B52" i="2" l="1"/>
  <c r="D52" i="2" s="1"/>
  <c r="F52" i="2" s="1"/>
  <c r="G52" i="2"/>
  <c r="I52" i="2" l="1"/>
  <c r="A53" i="2" l="1"/>
  <c r="G53" i="2" l="1"/>
  <c r="B53" i="2"/>
  <c r="D53" i="2" s="1"/>
  <c r="F53" i="2" s="1"/>
  <c r="I53" i="2" l="1"/>
  <c r="A54" i="2" l="1"/>
  <c r="B54" i="2" l="1"/>
  <c r="D54" i="2" s="1"/>
  <c r="F54" i="2" s="1"/>
  <c r="G54" i="2"/>
  <c r="I54" i="2" l="1"/>
  <c r="A55" i="2" l="1"/>
  <c r="G55" i="2" l="1"/>
  <c r="B55" i="2"/>
  <c r="D55" i="2" l="1"/>
  <c r="F55" i="2" s="1"/>
  <c r="I55" i="2" s="1"/>
  <c r="A56" i="2" l="1"/>
  <c r="G56" i="2" l="1"/>
  <c r="B56" i="2"/>
  <c r="D56" i="2" s="1"/>
  <c r="F56" i="2" s="1"/>
  <c r="I56" i="2" l="1"/>
  <c r="A57" i="2" l="1"/>
  <c r="B57" i="2" l="1"/>
  <c r="D57" i="2" s="1"/>
  <c r="F57" i="2" s="1"/>
  <c r="G57" i="2"/>
  <c r="I57" i="2" l="1"/>
  <c r="A58" i="2" l="1"/>
  <c r="B58" i="2" l="1"/>
  <c r="D58" i="2" s="1"/>
  <c r="F58" i="2" s="1"/>
  <c r="G58" i="2"/>
  <c r="I58" i="2" l="1"/>
  <c r="A59" i="2" l="1"/>
  <c r="B59" i="2" l="1"/>
  <c r="G59" i="2"/>
  <c r="D59" i="2" l="1"/>
  <c r="F59" i="2" s="1"/>
  <c r="I59" i="2" s="1"/>
  <c r="A60" i="2" l="1"/>
  <c r="G60" i="2" l="1"/>
  <c r="B60" i="2"/>
  <c r="D60" i="2" s="1"/>
  <c r="F60" i="2" s="1"/>
  <c r="I60" i="2" l="1"/>
  <c r="A61" i="2" l="1"/>
  <c r="B61" i="2" l="1"/>
  <c r="D61" i="2" s="1"/>
  <c r="F61" i="2" s="1"/>
  <c r="G61" i="2"/>
  <c r="I61" i="2" l="1"/>
  <c r="A62" i="2" l="1"/>
  <c r="B62" i="2" l="1"/>
  <c r="D62" i="2" s="1"/>
  <c r="F62" i="2" s="1"/>
  <c r="G62" i="2"/>
  <c r="I62" i="2" l="1"/>
  <c r="A63" i="2" l="1"/>
  <c r="G63" i="2" l="1"/>
  <c r="B63" i="2"/>
  <c r="D63" i="2" l="1"/>
  <c r="F63" i="2" s="1"/>
  <c r="I63" i="2" s="1"/>
  <c r="A64" i="2" l="1"/>
  <c r="B64" i="2" l="1"/>
  <c r="D64" i="2" s="1"/>
  <c r="F64" i="2" s="1"/>
  <c r="G64" i="2"/>
  <c r="I64" i="2" l="1"/>
  <c r="A65" i="2" l="1"/>
  <c r="G65" i="2" l="1"/>
  <c r="B65" i="2"/>
  <c r="D65" i="2" s="1"/>
  <c r="F65" i="2" s="1"/>
  <c r="I65" i="2" l="1"/>
  <c r="A66" i="2" l="1"/>
  <c r="B66" i="2" l="1"/>
  <c r="G66" i="2"/>
  <c r="D66" i="2" l="1"/>
  <c r="F66" i="2" s="1"/>
  <c r="I66" i="2" s="1"/>
  <c r="A67" i="2" l="1"/>
  <c r="G67" i="2" l="1"/>
  <c r="B67" i="2"/>
  <c r="D67" i="2" l="1"/>
  <c r="F67" i="2" s="1"/>
  <c r="I67" i="2" s="1"/>
  <c r="A68" i="2" l="1"/>
  <c r="G68" i="2" l="1"/>
  <c r="B68" i="2"/>
  <c r="D68" i="2" s="1"/>
  <c r="F68" i="2" s="1"/>
  <c r="I68" i="2" l="1"/>
  <c r="A69" i="2" l="1"/>
  <c r="B69" i="2" l="1"/>
  <c r="D69" i="2" s="1"/>
  <c r="F69" i="2" s="1"/>
  <c r="G69" i="2"/>
  <c r="I69" i="2" l="1"/>
  <c r="A70" i="2" l="1"/>
  <c r="G70" i="2" l="1"/>
  <c r="B70" i="2"/>
  <c r="D70" i="2" l="1"/>
  <c r="F70" i="2" s="1"/>
  <c r="I70" i="2" s="1"/>
  <c r="A71" i="2" l="1"/>
  <c r="B71" i="2" l="1"/>
  <c r="D71" i="2" s="1"/>
  <c r="F71" i="2" s="1"/>
  <c r="G71" i="2"/>
  <c r="I71" i="2" l="1"/>
  <c r="A72" i="2" l="1"/>
  <c r="G72" i="2" l="1"/>
  <c r="B72" i="2"/>
  <c r="D72" i="2" l="1"/>
  <c r="F72" i="2" s="1"/>
  <c r="I72" i="2" s="1"/>
  <c r="A73" i="2" l="1"/>
  <c r="G73" i="2" l="1"/>
  <c r="B73" i="2"/>
  <c r="D73" i="2" l="1"/>
  <c r="F73" i="2" s="1"/>
  <c r="I73" i="2" s="1"/>
  <c r="A74" i="2" l="1"/>
  <c r="G74" i="2" l="1"/>
  <c r="B74" i="2"/>
  <c r="D74" i="2" l="1"/>
  <c r="F74" i="2" s="1"/>
  <c r="I74" i="2" s="1"/>
  <c r="A75" i="2" l="1"/>
  <c r="G75" i="2" l="1"/>
  <c r="B75" i="2"/>
  <c r="D75" i="2" l="1"/>
  <c r="F75" i="2" s="1"/>
  <c r="I75" i="2" s="1"/>
  <c r="A76" i="2" l="1"/>
  <c r="B76" i="2" l="1"/>
  <c r="D76" i="2" s="1"/>
  <c r="F76" i="2" s="1"/>
  <c r="G76" i="2"/>
  <c r="I76" i="2" l="1"/>
  <c r="A77" i="2" l="1"/>
  <c r="G77" i="2" l="1"/>
  <c r="B77" i="2"/>
  <c r="D77" i="2" l="1"/>
  <c r="F77" i="2" s="1"/>
  <c r="I77" i="2" s="1"/>
  <c r="A78" i="2" l="1"/>
  <c r="B78" i="2" l="1"/>
  <c r="D78" i="2" s="1"/>
  <c r="F78" i="2" s="1"/>
  <c r="G78" i="2"/>
  <c r="I78" i="2" l="1"/>
  <c r="A79" i="2" l="1"/>
  <c r="G79" i="2" l="1"/>
  <c r="B79" i="2"/>
  <c r="D79" i="2" l="1"/>
  <c r="F79" i="2" s="1"/>
  <c r="I79" i="2" s="1"/>
  <c r="A80" i="2" l="1"/>
  <c r="B80" i="2" l="1"/>
  <c r="G80" i="2"/>
  <c r="D80" i="2" l="1"/>
  <c r="F80" i="2" s="1"/>
  <c r="I80" i="2" s="1"/>
  <c r="A81" i="2" l="1"/>
  <c r="G81" i="2" l="1"/>
  <c r="B81" i="2"/>
  <c r="D81" i="2" l="1"/>
  <c r="F81" i="2" s="1"/>
  <c r="I81" i="2" s="1"/>
  <c r="A82" i="2" l="1"/>
  <c r="G82" i="2" l="1"/>
  <c r="B82" i="2"/>
  <c r="D82" i="2" l="1"/>
  <c r="F82" i="2" s="1"/>
  <c r="I82" i="2" s="1"/>
  <c r="A83" i="2" l="1"/>
  <c r="B83" i="2" l="1"/>
  <c r="D83" i="2" s="1"/>
  <c r="F83" i="2" s="1"/>
  <c r="G83" i="2"/>
  <c r="I83" i="2" l="1"/>
  <c r="A84" i="2" l="1"/>
  <c r="G84" i="2" l="1"/>
  <c r="B84" i="2"/>
  <c r="D84" i="2" l="1"/>
  <c r="F84" i="2" s="1"/>
  <c r="I84" i="2" s="1"/>
  <c r="A85" i="2" l="1"/>
  <c r="B85" i="2" l="1"/>
  <c r="D85" i="2" s="1"/>
  <c r="F85" i="2" s="1"/>
  <c r="G85" i="2"/>
  <c r="I85" i="2" l="1"/>
  <c r="A86" i="2" l="1"/>
  <c r="G86" i="2" l="1"/>
  <c r="B86" i="2"/>
  <c r="D86" i="2" l="1"/>
  <c r="F86" i="2" s="1"/>
  <c r="I86" i="2" s="1"/>
  <c r="A87" i="2" l="1"/>
  <c r="B87" i="2" l="1"/>
  <c r="D87" i="2" s="1"/>
  <c r="F87" i="2" s="1"/>
  <c r="G87" i="2"/>
  <c r="I87" i="2" l="1"/>
  <c r="A88" i="2" l="1"/>
  <c r="G88" i="2" l="1"/>
  <c r="B88" i="2"/>
  <c r="D88" i="2" s="1"/>
  <c r="F88" i="2" s="1"/>
  <c r="I88" i="2" l="1"/>
  <c r="A89" i="2" l="1"/>
  <c r="B89" i="2" l="1"/>
  <c r="G89" i="2"/>
  <c r="D89" i="2" l="1"/>
  <c r="F89" i="2" s="1"/>
  <c r="I89" i="2" s="1"/>
  <c r="A90" i="2" l="1"/>
  <c r="B90" i="2" l="1"/>
  <c r="G90" i="2"/>
  <c r="D90" i="2" l="1"/>
  <c r="F90" i="2" s="1"/>
  <c r="I90" i="2" s="1"/>
  <c r="A91" i="2" l="1"/>
  <c r="B91" i="2" l="1"/>
  <c r="D91" i="2" s="1"/>
  <c r="F91" i="2" s="1"/>
  <c r="G91" i="2"/>
  <c r="I91" i="2" l="1"/>
  <c r="A92" i="2" l="1"/>
  <c r="B92" i="2" l="1"/>
  <c r="D92" i="2" s="1"/>
  <c r="F92" i="2" s="1"/>
  <c r="G92" i="2"/>
  <c r="I92" i="2" l="1"/>
  <c r="A93" i="2" l="1"/>
  <c r="G93" i="2" l="1"/>
  <c r="B93" i="2"/>
  <c r="D93" i="2" l="1"/>
  <c r="F93" i="2" s="1"/>
  <c r="I93" i="2" s="1"/>
  <c r="A94" i="2" l="1"/>
  <c r="B94" i="2" l="1"/>
  <c r="G94" i="2"/>
  <c r="D94" i="2" l="1"/>
  <c r="F94" i="2" s="1"/>
  <c r="I94" i="2" s="1"/>
  <c r="A95" i="2" l="1"/>
  <c r="B95" i="2" l="1"/>
  <c r="D95" i="2" s="1"/>
  <c r="F95" i="2" s="1"/>
  <c r="G95" i="2"/>
  <c r="I95" i="2" l="1"/>
  <c r="A96" i="2" l="1"/>
  <c r="B96" i="2" l="1"/>
  <c r="D96" i="2" s="1"/>
  <c r="F96" i="2" s="1"/>
  <c r="G96" i="2"/>
  <c r="I96" i="2" l="1"/>
  <c r="A97" i="2" l="1"/>
  <c r="B97" i="2" l="1"/>
  <c r="G97" i="2"/>
  <c r="D97" i="2" l="1"/>
  <c r="F97" i="2" s="1"/>
  <c r="I97" i="2" s="1"/>
  <c r="A98" i="2" l="1"/>
  <c r="G98" i="2" l="1"/>
  <c r="B98" i="2"/>
  <c r="D98" i="2" l="1"/>
  <c r="F98" i="2" s="1"/>
  <c r="I98" i="2" s="1"/>
  <c r="A99" i="2" l="1"/>
  <c r="B99" i="2" l="1"/>
  <c r="G99" i="2"/>
  <c r="D99" i="2" l="1"/>
  <c r="F99" i="2" s="1"/>
  <c r="I99" i="2" s="1"/>
  <c r="A100" i="2" l="1"/>
  <c r="G100" i="2" l="1"/>
  <c r="B100" i="2"/>
  <c r="D100" i="2" s="1"/>
  <c r="F100" i="2" s="1"/>
  <c r="I100" i="2" l="1"/>
  <c r="A101" i="2" l="1"/>
  <c r="B101" i="2" l="1"/>
  <c r="G101" i="2"/>
  <c r="D101" i="2" l="1"/>
  <c r="F101" i="2" s="1"/>
  <c r="I101" i="2" s="1"/>
  <c r="A102" i="2" l="1"/>
  <c r="B102" i="2" l="1"/>
  <c r="G102" i="2"/>
  <c r="D102" i="2" l="1"/>
  <c r="F102" i="2" s="1"/>
  <c r="I102" i="2" s="1"/>
  <c r="A103" i="2" l="1"/>
  <c r="B103" i="2" l="1"/>
  <c r="D103" i="2" s="1"/>
  <c r="F103" i="2" s="1"/>
  <c r="G103" i="2"/>
  <c r="I103" i="2" l="1"/>
  <c r="A104" i="2" l="1"/>
  <c r="G104" i="2" l="1"/>
  <c r="B104" i="2"/>
  <c r="D104" i="2" l="1"/>
  <c r="F104" i="2" s="1"/>
  <c r="I104" i="2" s="1"/>
  <c r="A105" i="2" l="1"/>
  <c r="B105" i="2" l="1"/>
  <c r="D105" i="2" s="1"/>
  <c r="F105" i="2" s="1"/>
  <c r="G105" i="2"/>
  <c r="I105" i="2" l="1"/>
  <c r="A106" i="2" l="1"/>
  <c r="G106" i="2" l="1"/>
  <c r="B106" i="2"/>
  <c r="D106" i="2" l="1"/>
  <c r="F106" i="2" s="1"/>
  <c r="I106" i="2" s="1"/>
  <c r="A107" i="2" l="1"/>
  <c r="B107" i="2" l="1"/>
  <c r="D107" i="2" s="1"/>
  <c r="F107" i="2" s="1"/>
  <c r="G107" i="2"/>
  <c r="I107" i="2" l="1"/>
  <c r="A108" i="2" l="1"/>
  <c r="B108" i="2" l="1"/>
  <c r="D108" i="2" s="1"/>
  <c r="F108" i="2" s="1"/>
  <c r="G108" i="2"/>
  <c r="I108" i="2" l="1"/>
  <c r="A109" i="2" l="1"/>
  <c r="B109" i="2" l="1"/>
  <c r="D109" i="2" s="1"/>
  <c r="F109" i="2" s="1"/>
  <c r="G109" i="2"/>
  <c r="I109" i="2" l="1"/>
  <c r="A110" i="2" l="1"/>
  <c r="B110" i="2" l="1"/>
  <c r="G110" i="2"/>
  <c r="D110" i="2" l="1"/>
  <c r="F110" i="2" s="1"/>
  <c r="I110" i="2" s="1"/>
  <c r="A111" i="2" l="1"/>
  <c r="G111" i="2" l="1"/>
  <c r="B111" i="2"/>
  <c r="D111" i="2" l="1"/>
  <c r="F111" i="2" s="1"/>
  <c r="I111" i="2" s="1"/>
  <c r="A112" i="2" l="1"/>
  <c r="G112" i="2" l="1"/>
  <c r="B112" i="2"/>
  <c r="D112" i="2" l="1"/>
  <c r="F112" i="2" s="1"/>
  <c r="I112" i="2" s="1"/>
  <c r="A113" i="2" l="1"/>
  <c r="G113" i="2" l="1"/>
  <c r="B113" i="2"/>
  <c r="D113" i="2" l="1"/>
  <c r="F113" i="2" s="1"/>
  <c r="I113" i="2" s="1"/>
  <c r="A114" i="2" l="1"/>
  <c r="B114" i="2" l="1"/>
  <c r="D114" i="2" s="1"/>
  <c r="F114" i="2" s="1"/>
  <c r="G114" i="2"/>
  <c r="I114" i="2" l="1"/>
  <c r="A115" i="2" l="1"/>
  <c r="B115" i="2" l="1"/>
  <c r="D115" i="2" s="1"/>
  <c r="F115" i="2" s="1"/>
  <c r="G115" i="2"/>
  <c r="I115" i="2" l="1"/>
  <c r="A116" i="2" l="1"/>
  <c r="B116" i="2" l="1"/>
  <c r="G116" i="2"/>
  <c r="D116" i="2" l="1"/>
  <c r="F116" i="2" s="1"/>
  <c r="I116" i="2" s="1"/>
  <c r="A117" i="2" l="1"/>
  <c r="B117" i="2" l="1"/>
  <c r="D117" i="2" s="1"/>
  <c r="F117" i="2" s="1"/>
  <c r="G117" i="2"/>
  <c r="I117" i="2" l="1"/>
  <c r="A118" i="2" l="1"/>
  <c r="G118" i="2" l="1"/>
  <c r="B118" i="2"/>
  <c r="D118" i="2" l="1"/>
  <c r="F118" i="2" s="1"/>
  <c r="I118" i="2" s="1"/>
  <c r="A119" i="2" l="1"/>
  <c r="G119" i="2" l="1"/>
  <c r="B119" i="2"/>
  <c r="D119" i="2" l="1"/>
  <c r="F119" i="2" s="1"/>
  <c r="I119" i="2" s="1"/>
  <c r="A120" i="2" l="1"/>
  <c r="B120" i="2" l="1"/>
  <c r="D120" i="2" s="1"/>
  <c r="F120" i="2" s="1"/>
  <c r="G120" i="2"/>
  <c r="I120" i="2" l="1"/>
  <c r="A121" i="2" l="1"/>
  <c r="B121" i="2" l="1"/>
  <c r="D121" i="2" s="1"/>
  <c r="F121" i="2" s="1"/>
  <c r="G121" i="2"/>
  <c r="I121" i="2" l="1"/>
  <c r="A122" i="2" l="1"/>
  <c r="B122" i="2" l="1"/>
  <c r="D122" i="2" s="1"/>
  <c r="F122" i="2" s="1"/>
  <c r="G122" i="2"/>
  <c r="I122" i="2" l="1"/>
  <c r="A123" i="2" l="1"/>
  <c r="G123" i="2" l="1"/>
  <c r="B123" i="2"/>
  <c r="D123" i="2" s="1"/>
  <c r="F123" i="2" s="1"/>
  <c r="I123" i="2" l="1"/>
  <c r="A124" i="2" l="1"/>
  <c r="B124" i="2" l="1"/>
  <c r="D124" i="2" s="1"/>
  <c r="F124" i="2" s="1"/>
  <c r="G124" i="2"/>
  <c r="I124" i="2" l="1"/>
  <c r="A125" i="2" l="1"/>
  <c r="G125" i="2" l="1"/>
  <c r="B125" i="2"/>
  <c r="D125" i="2" s="1"/>
  <c r="F125" i="2" s="1"/>
  <c r="I125" i="2" l="1"/>
  <c r="A126" i="2" l="1"/>
  <c r="B126" i="2" l="1"/>
  <c r="G126" i="2"/>
  <c r="D126" i="2" l="1"/>
  <c r="F126" i="2" s="1"/>
  <c r="I126" i="2" s="1"/>
  <c r="A127" i="2" l="1"/>
  <c r="B127" i="2" l="1"/>
  <c r="D127" i="2" s="1"/>
  <c r="F127" i="2" s="1"/>
  <c r="G127" i="2"/>
  <c r="I127" i="2" l="1"/>
  <c r="A128" i="2" l="1"/>
  <c r="G128" i="2" l="1"/>
  <c r="B128" i="2"/>
  <c r="D128" i="2" s="1"/>
  <c r="F128" i="2" s="1"/>
  <c r="I128" i="2" l="1"/>
  <c r="A129" i="2" l="1"/>
  <c r="B129" i="2" l="1"/>
  <c r="D129" i="2" s="1"/>
  <c r="F129" i="2" s="1"/>
  <c r="G129" i="2"/>
  <c r="I129" i="2" l="1"/>
  <c r="A130" i="2" l="1"/>
  <c r="G130" i="2" l="1"/>
  <c r="B130" i="2"/>
  <c r="D130" i="2" s="1"/>
  <c r="F130" i="2" s="1"/>
  <c r="I130" i="2" l="1"/>
  <c r="A131" i="2" l="1"/>
  <c r="G131" i="2" l="1"/>
  <c r="B131" i="2"/>
  <c r="D131" i="2" l="1"/>
  <c r="F131" i="2" s="1"/>
  <c r="I131" i="2" s="1"/>
  <c r="A132" i="2" l="1"/>
  <c r="G132" i="2" l="1"/>
  <c r="B132" i="2"/>
  <c r="D132" i="2" l="1"/>
  <c r="F132" i="2" s="1"/>
  <c r="I132" i="2" s="1"/>
  <c r="A133" i="2" l="1"/>
  <c r="G133" i="2" l="1"/>
  <c r="B133" i="2"/>
  <c r="D133" i="2" s="1"/>
  <c r="F133" i="2" s="1"/>
  <c r="I133" i="2" l="1"/>
  <c r="A134" i="2" l="1"/>
  <c r="B134" i="2" l="1"/>
  <c r="D134" i="2" s="1"/>
  <c r="F134" i="2" s="1"/>
  <c r="G134" i="2"/>
  <c r="I134" i="2" l="1"/>
  <c r="A135" i="2" l="1"/>
  <c r="G135" i="2" l="1"/>
  <c r="B135" i="2"/>
  <c r="D135" i="2" l="1"/>
  <c r="F135" i="2" s="1"/>
  <c r="I135" i="2" s="1"/>
  <c r="A136" i="2" l="1"/>
  <c r="G136" i="2" l="1"/>
  <c r="B136" i="2"/>
  <c r="D136" i="2" s="1"/>
  <c r="F136" i="2" s="1"/>
  <c r="I136" i="2" l="1"/>
  <c r="A137" i="2" l="1"/>
  <c r="G137" i="2" l="1"/>
  <c r="B137" i="2"/>
  <c r="D137" i="2" l="1"/>
  <c r="F137" i="2" s="1"/>
  <c r="I137" i="2" s="1"/>
  <c r="A138" i="2" l="1"/>
  <c r="G138" i="2" l="1"/>
  <c r="B138" i="2"/>
  <c r="D138" i="2" l="1"/>
  <c r="F138" i="2" s="1"/>
  <c r="I138" i="2" s="1"/>
  <c r="A139" i="2" l="1"/>
  <c r="B139" i="2" l="1"/>
  <c r="D139" i="2" s="1"/>
  <c r="F139" i="2" s="1"/>
  <c r="G139" i="2"/>
  <c r="I139" i="2" l="1"/>
  <c r="A140" i="2" l="1"/>
  <c r="G140" i="2" l="1"/>
  <c r="B140" i="2"/>
  <c r="D140" i="2" l="1"/>
  <c r="F140" i="2" s="1"/>
  <c r="I140" i="2" s="1"/>
  <c r="A141" i="2" l="1"/>
  <c r="B141" i="2" l="1"/>
  <c r="D141" i="2" s="1"/>
  <c r="F141" i="2" s="1"/>
  <c r="G141" i="2"/>
  <c r="I141" i="2" l="1"/>
  <c r="A142" i="2" l="1"/>
  <c r="G142" i="2" l="1"/>
  <c r="B142" i="2"/>
  <c r="D142" i="2" l="1"/>
  <c r="F142" i="2" s="1"/>
  <c r="I142" i="2" s="1"/>
  <c r="A143" i="2" l="1"/>
  <c r="B143" i="2" l="1"/>
  <c r="D143" i="2" s="1"/>
  <c r="F143" i="2" s="1"/>
  <c r="G143" i="2"/>
  <c r="I143" i="2" l="1"/>
  <c r="A144" i="2" l="1"/>
  <c r="B144" i="2" l="1"/>
  <c r="G144" i="2"/>
  <c r="D144" i="2" l="1"/>
  <c r="F144" i="2" s="1"/>
  <c r="I144" i="2" s="1"/>
  <c r="A145" i="2" l="1"/>
  <c r="B145" i="2" l="1"/>
  <c r="D145" i="2" s="1"/>
  <c r="F145" i="2" s="1"/>
  <c r="G145" i="2"/>
  <c r="I145" i="2" l="1"/>
  <c r="A146" i="2" l="1"/>
  <c r="G146" i="2" l="1"/>
  <c r="B146" i="2"/>
  <c r="D146" i="2" l="1"/>
  <c r="F146" i="2" s="1"/>
  <c r="I146" i="2" s="1"/>
  <c r="A147" i="2" l="1"/>
  <c r="G147" i="2" l="1"/>
  <c r="B147" i="2"/>
  <c r="D147" i="2" s="1"/>
  <c r="F147" i="2" s="1"/>
  <c r="I147" i="2" l="1"/>
  <c r="A148" i="2" l="1"/>
  <c r="G148" i="2" l="1"/>
  <c r="B148" i="2"/>
  <c r="D148" i="2" s="1"/>
  <c r="F148" i="2" s="1"/>
  <c r="I148" i="2" l="1"/>
  <c r="A149" i="2" l="1"/>
  <c r="G149" i="2" l="1"/>
  <c r="B149" i="2"/>
  <c r="D149" i="2" s="1"/>
  <c r="F149" i="2" s="1"/>
  <c r="I149" i="2" l="1"/>
  <c r="A150" i="2" l="1"/>
  <c r="G150" i="2" l="1"/>
  <c r="B150" i="2"/>
  <c r="D150" i="2" l="1"/>
  <c r="F150" i="2" s="1"/>
  <c r="I150" i="2" s="1"/>
  <c r="A151" i="2" l="1"/>
  <c r="G151" i="2" l="1"/>
  <c r="B151" i="2"/>
  <c r="D151" i="2" l="1"/>
  <c r="F151" i="2" s="1"/>
  <c r="I151" i="2" s="1"/>
  <c r="A152" i="2" l="1"/>
  <c r="B152" i="2" l="1"/>
  <c r="D152" i="2" s="1"/>
  <c r="F152" i="2" s="1"/>
  <c r="G152" i="2"/>
  <c r="I152" i="2" l="1"/>
  <c r="A153" i="2" l="1"/>
  <c r="B153" i="2" l="1"/>
  <c r="D153" i="2" s="1"/>
  <c r="F153" i="2" s="1"/>
  <c r="G153" i="2"/>
  <c r="I153" i="2" l="1"/>
  <c r="A154" i="2" l="1"/>
  <c r="B154" i="2" l="1"/>
  <c r="D154" i="2" s="1"/>
  <c r="F154" i="2" s="1"/>
  <c r="G154" i="2"/>
  <c r="I154" i="2" l="1"/>
  <c r="A155" i="2" l="1"/>
  <c r="G155" i="2" l="1"/>
  <c r="B155" i="2"/>
  <c r="D155" i="2" l="1"/>
  <c r="F155" i="2" s="1"/>
  <c r="I155" i="2" s="1"/>
  <c r="A156" i="2" l="1"/>
  <c r="G156" i="2" l="1"/>
  <c r="B156" i="2"/>
  <c r="D156" i="2" l="1"/>
  <c r="F156" i="2" s="1"/>
  <c r="I156" i="2" s="1"/>
  <c r="A157" i="2" l="1"/>
  <c r="B157" i="2" l="1"/>
  <c r="G157" i="2"/>
  <c r="D157" i="2" l="1"/>
  <c r="F157" i="2" s="1"/>
  <c r="I157" i="2" s="1"/>
  <c r="A158" i="2" l="1"/>
  <c r="B158" i="2" l="1"/>
  <c r="G158" i="2"/>
  <c r="D158" i="2" l="1"/>
  <c r="F158" i="2" s="1"/>
  <c r="I158" i="2" s="1"/>
  <c r="A159" i="2" l="1"/>
  <c r="B159" i="2" l="1"/>
  <c r="G159" i="2"/>
  <c r="D159" i="2" l="1"/>
  <c r="F159" i="2" s="1"/>
  <c r="I159" i="2" s="1"/>
  <c r="A160" i="2" l="1"/>
  <c r="B160" i="2" l="1"/>
  <c r="D160" i="2" s="1"/>
  <c r="F160" i="2" s="1"/>
  <c r="G160" i="2"/>
  <c r="I160" i="2" l="1"/>
  <c r="A161" i="2" l="1"/>
  <c r="B161" i="2" l="1"/>
  <c r="D161" i="2" s="1"/>
  <c r="F161" i="2" s="1"/>
  <c r="G161" i="2"/>
  <c r="I161" i="2" l="1"/>
  <c r="A162" i="2" l="1"/>
  <c r="G162" i="2" l="1"/>
  <c r="B162" i="2"/>
  <c r="D162" i="2" s="1"/>
  <c r="F162" i="2" s="1"/>
  <c r="I162" i="2" l="1"/>
  <c r="A163" i="2" l="1"/>
  <c r="G163" i="2" l="1"/>
  <c r="B163" i="2"/>
  <c r="D163" i="2" l="1"/>
  <c r="F163" i="2" s="1"/>
  <c r="I163" i="2" s="1"/>
  <c r="A164" i="2" l="1"/>
  <c r="G164" i="2" l="1"/>
  <c r="B164" i="2"/>
  <c r="D164" i="2" l="1"/>
  <c r="F164" i="2" s="1"/>
  <c r="I164" i="2" s="1"/>
  <c r="A165" i="2" l="1"/>
  <c r="B165" i="2" l="1"/>
  <c r="D165" i="2" s="1"/>
  <c r="F165" i="2" s="1"/>
  <c r="G165" i="2"/>
  <c r="I165" i="2" l="1"/>
  <c r="A166" i="2" l="1"/>
  <c r="B166" i="2" l="1"/>
  <c r="D166" i="2" s="1"/>
  <c r="F166" i="2" s="1"/>
  <c r="G166" i="2"/>
  <c r="I166" i="2" l="1"/>
  <c r="A167" i="2" l="1"/>
  <c r="B167" i="2" l="1"/>
  <c r="D167" i="2" s="1"/>
  <c r="F167" i="2" s="1"/>
  <c r="G167" i="2"/>
  <c r="I167" i="2" l="1"/>
  <c r="A168" i="2" l="1"/>
  <c r="B168" i="2" l="1"/>
  <c r="D168" i="2" s="1"/>
  <c r="F168" i="2" s="1"/>
  <c r="G168" i="2"/>
  <c r="I168" i="2" l="1"/>
  <c r="A169" i="2" l="1"/>
  <c r="B169" i="2" l="1"/>
  <c r="D169" i="2" s="1"/>
  <c r="F169" i="2" s="1"/>
  <c r="G169" i="2"/>
  <c r="I169" i="2" l="1"/>
  <c r="A170" i="2" l="1"/>
  <c r="G170" i="2" l="1"/>
  <c r="B170" i="2"/>
  <c r="D170" i="2" l="1"/>
  <c r="F170" i="2" s="1"/>
  <c r="I170" i="2" s="1"/>
  <c r="A171" i="2" l="1"/>
  <c r="G171" i="2" l="1"/>
  <c r="B171" i="2"/>
  <c r="D171" i="2" l="1"/>
  <c r="F171" i="2" s="1"/>
  <c r="I171" i="2" s="1"/>
  <c r="A172" i="2" l="1"/>
  <c r="B172" i="2" l="1"/>
  <c r="G172" i="2"/>
  <c r="D172" i="2" l="1"/>
  <c r="F172" i="2" s="1"/>
  <c r="I172" i="2" s="1"/>
  <c r="A173" i="2" l="1"/>
  <c r="B173" i="2" l="1"/>
  <c r="G173" i="2"/>
  <c r="D173" i="2" l="1"/>
  <c r="F173" i="2" s="1"/>
  <c r="I173" i="2" s="1"/>
  <c r="A174" i="2" l="1"/>
  <c r="G174" i="2" l="1"/>
  <c r="B174" i="2"/>
  <c r="D174" i="2" l="1"/>
  <c r="F174" i="2" s="1"/>
  <c r="I174" i="2" s="1"/>
  <c r="A175" i="2" l="1"/>
  <c r="B175" i="2" l="1"/>
  <c r="G175" i="2"/>
  <c r="D175" i="2" l="1"/>
  <c r="F175" i="2" s="1"/>
  <c r="I175" i="2" s="1"/>
  <c r="A176" i="2" l="1"/>
  <c r="B176" i="2" l="1"/>
  <c r="G176" i="2"/>
  <c r="D176" i="2" l="1"/>
  <c r="F176" i="2" s="1"/>
  <c r="I176" i="2" s="1"/>
  <c r="A177" i="2" l="1"/>
  <c r="B177" i="2" l="1"/>
  <c r="D177" i="2" s="1"/>
  <c r="F177" i="2" s="1"/>
  <c r="G177" i="2"/>
  <c r="I177" i="2" l="1"/>
  <c r="A178" i="2" l="1"/>
  <c r="G178" i="2" l="1"/>
  <c r="B178" i="2"/>
  <c r="D178" i="2" l="1"/>
  <c r="F178" i="2" s="1"/>
  <c r="I178" i="2" s="1"/>
  <c r="A179" i="2" l="1"/>
  <c r="B179" i="2" l="1"/>
  <c r="D179" i="2" s="1"/>
  <c r="F179" i="2" s="1"/>
  <c r="G179" i="2"/>
  <c r="I179" i="2" l="1"/>
  <c r="A180" i="2" l="1"/>
  <c r="B180" i="2" l="1"/>
  <c r="D180" i="2" s="1"/>
  <c r="F180" i="2" s="1"/>
  <c r="G180" i="2"/>
  <c r="I180" i="2" l="1"/>
  <c r="A181" i="2" l="1"/>
  <c r="B181" i="2" l="1"/>
  <c r="D181" i="2" s="1"/>
  <c r="F181" i="2" s="1"/>
  <c r="G181" i="2"/>
  <c r="I181" i="2" l="1"/>
  <c r="A182" i="2" l="1"/>
  <c r="G182" i="2" l="1"/>
  <c r="B182" i="2"/>
  <c r="D182" i="2" l="1"/>
  <c r="F182" i="2" s="1"/>
  <c r="I182" i="2" s="1"/>
  <c r="A183" i="2" l="1"/>
  <c r="B183" i="2" l="1"/>
  <c r="G183" i="2"/>
  <c r="D183" i="2" l="1"/>
  <c r="F183" i="2" s="1"/>
  <c r="I183" i="2" s="1"/>
  <c r="A184" i="2" l="1"/>
  <c r="B184" i="2" l="1"/>
  <c r="D184" i="2" s="1"/>
  <c r="F184" i="2" s="1"/>
  <c r="G184" i="2"/>
  <c r="I184" i="2" l="1"/>
  <c r="A185" i="2" l="1"/>
  <c r="B185" i="2" l="1"/>
  <c r="G185" i="2"/>
  <c r="D185" i="2" l="1"/>
  <c r="F185" i="2" s="1"/>
  <c r="I185" i="2" s="1"/>
  <c r="A186" i="2" l="1"/>
  <c r="G186" i="2" l="1"/>
  <c r="B186" i="2"/>
  <c r="D186" i="2" l="1"/>
  <c r="F186" i="2" s="1"/>
  <c r="I186" i="2" s="1"/>
  <c r="A187" i="2" l="1"/>
  <c r="B187" i="2" l="1"/>
  <c r="D187" i="2" s="1"/>
  <c r="F187" i="2" s="1"/>
  <c r="G187" i="2"/>
  <c r="I187" i="2" l="1"/>
  <c r="A188" i="2" l="1"/>
  <c r="G188" i="2" l="1"/>
  <c r="B188" i="2"/>
  <c r="D188" i="2" s="1"/>
  <c r="F188" i="2" s="1"/>
  <c r="I188" i="2" l="1"/>
  <c r="A189" i="2" l="1"/>
  <c r="B189" i="2" l="1"/>
  <c r="G189" i="2"/>
  <c r="D189" i="2" l="1"/>
  <c r="F189" i="2" s="1"/>
  <c r="I189" i="2" s="1"/>
  <c r="A190" i="2" l="1"/>
  <c r="G190" i="2" l="1"/>
  <c r="B190" i="2"/>
  <c r="D190" i="2" l="1"/>
  <c r="F190" i="2" s="1"/>
  <c r="I190" i="2" s="1"/>
  <c r="A191" i="2" l="1"/>
  <c r="B191" i="2" l="1"/>
  <c r="D191" i="2" s="1"/>
  <c r="F191" i="2" s="1"/>
  <c r="G191" i="2"/>
  <c r="I191" i="2" l="1"/>
  <c r="A192" i="2" l="1"/>
  <c r="G192" i="2" l="1"/>
  <c r="B192" i="2"/>
  <c r="D192" i="2" l="1"/>
  <c r="F192" i="2" s="1"/>
  <c r="I192" i="2" s="1"/>
  <c r="A193" i="2" l="1"/>
  <c r="B193" i="2" l="1"/>
  <c r="D193" i="2" s="1"/>
  <c r="F193" i="2" s="1"/>
  <c r="G193" i="2"/>
  <c r="I193" i="2" l="1"/>
  <c r="A194" i="2" l="1"/>
  <c r="G194" i="2" l="1"/>
  <c r="B194" i="2"/>
  <c r="D194" i="2" s="1"/>
  <c r="F194" i="2" s="1"/>
  <c r="I194" i="2" l="1"/>
  <c r="A195" i="2" l="1"/>
  <c r="B195" i="2" l="1"/>
  <c r="D195" i="2" s="1"/>
  <c r="F195" i="2" s="1"/>
  <c r="G195" i="2"/>
  <c r="I195" i="2" l="1"/>
  <c r="A196" i="2" l="1"/>
  <c r="B196" i="2" l="1"/>
  <c r="G196" i="2"/>
  <c r="D196" i="2" l="1"/>
  <c r="F196" i="2" s="1"/>
  <c r="I196" i="2" s="1"/>
  <c r="A197" i="2" l="1"/>
  <c r="B197" i="2" l="1"/>
  <c r="D197" i="2" s="1"/>
  <c r="F197" i="2" s="1"/>
  <c r="G197" i="2"/>
  <c r="I197" i="2" l="1"/>
  <c r="A198" i="2" l="1"/>
  <c r="G198" i="2" l="1"/>
  <c r="B198" i="2"/>
  <c r="D198" i="2" l="1"/>
  <c r="F198" i="2" s="1"/>
  <c r="I198" i="2" s="1"/>
  <c r="A199" i="2" l="1"/>
  <c r="B199" i="2" l="1"/>
  <c r="D199" i="2" s="1"/>
  <c r="F199" i="2" s="1"/>
  <c r="G199" i="2"/>
  <c r="I199" i="2" l="1"/>
  <c r="A200" i="2" l="1"/>
  <c r="B200" i="2" l="1"/>
  <c r="D200" i="2" s="1"/>
  <c r="F200" i="2" s="1"/>
  <c r="G200" i="2"/>
  <c r="I200" i="2" l="1"/>
  <c r="A201" i="2" l="1"/>
  <c r="B201" i="2" l="1"/>
  <c r="D201" i="2" s="1"/>
  <c r="F201" i="2" s="1"/>
  <c r="G201" i="2"/>
  <c r="I201" i="2" l="1"/>
  <c r="A202" i="2" l="1"/>
  <c r="B202" i="2" l="1"/>
  <c r="G202" i="2"/>
  <c r="D202" i="2" l="1"/>
  <c r="F202" i="2" s="1"/>
  <c r="I202" i="2" s="1"/>
  <c r="A203" i="2" l="1"/>
  <c r="G203" i="2" l="1"/>
  <c r="B203" i="2"/>
  <c r="D203" i="2" l="1"/>
  <c r="F203" i="2" s="1"/>
  <c r="I203" i="2" s="1"/>
  <c r="A204" i="2" l="1"/>
  <c r="B204" i="2" l="1"/>
  <c r="D204" i="2" s="1"/>
  <c r="F204" i="2" s="1"/>
  <c r="G204" i="2"/>
  <c r="I204" i="2" l="1"/>
  <c r="A205" i="2" l="1"/>
  <c r="G205" i="2" l="1"/>
  <c r="B205" i="2"/>
  <c r="D205" i="2" l="1"/>
  <c r="F205" i="2" s="1"/>
  <c r="I205" i="2" s="1"/>
  <c r="A206" i="2" l="1"/>
  <c r="B206" i="2" l="1"/>
  <c r="D206" i="2" s="1"/>
  <c r="F206" i="2" s="1"/>
  <c r="G206" i="2"/>
  <c r="I206" i="2" l="1"/>
  <c r="A207" i="2" l="1"/>
  <c r="B207" i="2" l="1"/>
  <c r="D207" i="2" s="1"/>
  <c r="F207" i="2" s="1"/>
  <c r="G207" i="2"/>
  <c r="I207" i="2" l="1"/>
  <c r="A208" i="2" l="1"/>
  <c r="G208" i="2" l="1"/>
  <c r="B208" i="2"/>
  <c r="D208" i="2" l="1"/>
  <c r="F208" i="2" s="1"/>
  <c r="I208" i="2" s="1"/>
  <c r="A209" i="2" l="1"/>
  <c r="G209" i="2" l="1"/>
  <c r="B209" i="2"/>
  <c r="D209" i="2" s="1"/>
  <c r="F209" i="2" s="1"/>
  <c r="I209" i="2" l="1"/>
  <c r="A210" i="2" l="1"/>
  <c r="B210" i="2" l="1"/>
  <c r="G210" i="2"/>
  <c r="D210" i="2" l="1"/>
  <c r="F210" i="2" s="1"/>
  <c r="I210" i="2" s="1"/>
  <c r="A211" i="2" l="1"/>
  <c r="B211" i="2" l="1"/>
  <c r="D211" i="2" s="1"/>
  <c r="F211" i="2" s="1"/>
  <c r="G211" i="2"/>
  <c r="I211" i="2" l="1"/>
  <c r="A212" i="2" l="1"/>
  <c r="G212" i="2" l="1"/>
  <c r="B212" i="2"/>
  <c r="D212" i="2" s="1"/>
  <c r="F212" i="2" s="1"/>
  <c r="I212" i="2" l="1"/>
  <c r="A213" i="2" l="1"/>
  <c r="B213" i="2" l="1"/>
  <c r="D213" i="2" s="1"/>
  <c r="F213" i="2" s="1"/>
  <c r="G213" i="2"/>
  <c r="I213" i="2" l="1"/>
  <c r="A214" i="2" l="1"/>
  <c r="G214" i="2" l="1"/>
  <c r="B214" i="2"/>
  <c r="D214" i="2" l="1"/>
  <c r="F214" i="2" s="1"/>
  <c r="I214" i="2" s="1"/>
  <c r="A215" i="2" l="1"/>
  <c r="B215" i="2" l="1"/>
  <c r="D215" i="2" s="1"/>
  <c r="F215" i="2" s="1"/>
  <c r="G215" i="2"/>
  <c r="I215" i="2" l="1"/>
  <c r="A216" i="2" l="1"/>
  <c r="G216" i="2" l="1"/>
  <c r="B216" i="2"/>
  <c r="D216" i="2" l="1"/>
  <c r="F216" i="2" s="1"/>
  <c r="I216" i="2" s="1"/>
  <c r="A217" i="2" l="1"/>
  <c r="G217" i="2" l="1"/>
  <c r="B217" i="2"/>
  <c r="D217" i="2" s="1"/>
  <c r="F217" i="2" s="1"/>
  <c r="I217" i="2" l="1"/>
  <c r="A218" i="2" l="1"/>
  <c r="B218" i="2" l="1"/>
  <c r="D218" i="2" s="1"/>
  <c r="F218" i="2" s="1"/>
  <c r="G218" i="2"/>
  <c r="I218" i="2" l="1"/>
  <c r="A219" i="2" l="1"/>
  <c r="G219" i="2" l="1"/>
  <c r="B219" i="2"/>
  <c r="D219" i="2" l="1"/>
  <c r="F219" i="2" s="1"/>
  <c r="I219" i="2" s="1"/>
  <c r="A220" i="2" l="1"/>
  <c r="G220" i="2" l="1"/>
  <c r="B220" i="2"/>
  <c r="D220" i="2" l="1"/>
  <c r="F220" i="2" s="1"/>
  <c r="I220" i="2" s="1"/>
  <c r="A221" i="2" l="1"/>
  <c r="G221" i="2" l="1"/>
  <c r="B221" i="2"/>
  <c r="D221" i="2" l="1"/>
  <c r="F221" i="2" s="1"/>
  <c r="I221" i="2" s="1"/>
  <c r="A222" i="2" l="1"/>
  <c r="B222" i="2" l="1"/>
  <c r="G222" i="2"/>
  <c r="D222" i="2" l="1"/>
  <c r="F222" i="2" s="1"/>
  <c r="I222" i="2" s="1"/>
  <c r="A223" i="2" l="1"/>
  <c r="G223" i="2" l="1"/>
  <c r="B223" i="2"/>
  <c r="D223" i="2" s="1"/>
  <c r="F223" i="2" s="1"/>
  <c r="I223" i="2" l="1"/>
  <c r="A224" i="2" l="1"/>
  <c r="B224" i="2" l="1"/>
  <c r="G224" i="2"/>
  <c r="D224" i="2" l="1"/>
  <c r="F224" i="2" s="1"/>
  <c r="I224" i="2" s="1"/>
  <c r="A225" i="2" l="1"/>
  <c r="G225" i="2" l="1"/>
  <c r="B225" i="2"/>
  <c r="D225" i="2" s="1"/>
  <c r="F225" i="2" s="1"/>
  <c r="I225" i="2" l="1"/>
  <c r="A226" i="2" l="1"/>
  <c r="G226" i="2" l="1"/>
  <c r="B226" i="2"/>
  <c r="D226" i="2" l="1"/>
  <c r="F226" i="2" s="1"/>
  <c r="I226" i="2" s="1"/>
  <c r="A227" i="2" l="1"/>
  <c r="B227" i="2" l="1"/>
  <c r="D227" i="2" s="1"/>
  <c r="F227" i="2" s="1"/>
  <c r="G227" i="2"/>
  <c r="I227" i="2" l="1"/>
  <c r="A228" i="2" l="1"/>
  <c r="G228" i="2" l="1"/>
  <c r="B228" i="2"/>
  <c r="D228" i="2" l="1"/>
  <c r="F228" i="2" s="1"/>
  <c r="I228" i="2" s="1"/>
  <c r="A229" i="2" l="1"/>
  <c r="B229" i="2" l="1"/>
  <c r="D229" i="2" s="1"/>
  <c r="F229" i="2" s="1"/>
  <c r="G229" i="2"/>
  <c r="I229" i="2" l="1"/>
  <c r="A230" i="2" l="1"/>
  <c r="G230" i="2" l="1"/>
  <c r="B230" i="2"/>
  <c r="D230" i="2" s="1"/>
  <c r="F230" i="2" s="1"/>
  <c r="I230" i="2" l="1"/>
  <c r="A231" i="2" l="1"/>
  <c r="G231" i="2" l="1"/>
  <c r="B231" i="2"/>
  <c r="D231" i="2" l="1"/>
  <c r="F231" i="2" s="1"/>
  <c r="I231" i="2" s="1"/>
  <c r="A232" i="2" l="1"/>
  <c r="G232" i="2" l="1"/>
  <c r="B232" i="2"/>
  <c r="D232" i="2" l="1"/>
  <c r="F232" i="2" s="1"/>
  <c r="I232" i="2" s="1"/>
  <c r="A233" i="2" l="1"/>
  <c r="G233" i="2" l="1"/>
  <c r="B233" i="2"/>
  <c r="D233" i="2" l="1"/>
  <c r="F233" i="2" s="1"/>
  <c r="I233" i="2" s="1"/>
  <c r="A234" i="2" l="1"/>
  <c r="G234" i="2" l="1"/>
  <c r="B234" i="2"/>
  <c r="D234" i="2" s="1"/>
  <c r="F234" i="2" s="1"/>
  <c r="I234" i="2" l="1"/>
  <c r="A235" i="2" l="1"/>
  <c r="G235" i="2" l="1"/>
  <c r="B235" i="2"/>
  <c r="D235" i="2" s="1"/>
  <c r="F235" i="2" s="1"/>
  <c r="I235" i="2" l="1"/>
  <c r="A236" i="2" l="1"/>
  <c r="G236" i="2" l="1"/>
  <c r="B236" i="2"/>
  <c r="D236" i="2" s="1"/>
  <c r="F236" i="2" s="1"/>
  <c r="I236" i="2" l="1"/>
  <c r="A237" i="2" l="1"/>
  <c r="G237" i="2" l="1"/>
  <c r="B237" i="2"/>
  <c r="D237" i="2" s="1"/>
  <c r="F237" i="2" s="1"/>
  <c r="I237" i="2" l="1"/>
  <c r="A238" i="2" l="1"/>
  <c r="G238" i="2" l="1"/>
  <c r="B238" i="2"/>
  <c r="D238" i="2" s="1"/>
  <c r="F238" i="2" s="1"/>
  <c r="I238" i="2" l="1"/>
  <c r="A239" i="2" l="1"/>
  <c r="G239" i="2" l="1"/>
  <c r="B239" i="2"/>
  <c r="D239" i="2" s="1"/>
  <c r="F239" i="2" s="1"/>
  <c r="I239" i="2" l="1"/>
  <c r="A240" i="2" l="1"/>
  <c r="G240" i="2" l="1"/>
  <c r="B240" i="2"/>
  <c r="D240" i="2" s="1"/>
  <c r="F240" i="2" s="1"/>
  <c r="I240" i="2" l="1"/>
  <c r="A241" i="2" l="1"/>
  <c r="B241" i="2" l="1"/>
  <c r="D241" i="2" s="1"/>
  <c r="F241" i="2" s="1"/>
  <c r="G241" i="2"/>
  <c r="I241" i="2" l="1"/>
  <c r="A242" i="2" l="1"/>
  <c r="G242" i="2" l="1"/>
  <c r="B242" i="2"/>
  <c r="D242" i="2" l="1"/>
  <c r="F242" i="2" s="1"/>
  <c r="I242" i="2" s="1"/>
  <c r="A243" i="2" l="1"/>
  <c r="B243" i="2" l="1"/>
  <c r="G243" i="2"/>
  <c r="D243" i="2" l="1"/>
  <c r="F243" i="2" s="1"/>
  <c r="I243" i="2" s="1"/>
  <c r="A244" i="2" l="1"/>
  <c r="G244" i="2" l="1"/>
  <c r="B244" i="2"/>
  <c r="D244" i="2" l="1"/>
  <c r="F244" i="2" s="1"/>
  <c r="I244" i="2" s="1"/>
  <c r="A245" i="2" l="1"/>
  <c r="B245" i="2" l="1"/>
  <c r="D245" i="2" s="1"/>
  <c r="F245" i="2" s="1"/>
  <c r="G245" i="2"/>
  <c r="I245" i="2" l="1"/>
  <c r="A246" i="2" l="1"/>
  <c r="B246" i="2" l="1"/>
  <c r="G246" i="2"/>
  <c r="D246" i="2" l="1"/>
  <c r="F246" i="2" s="1"/>
  <c r="I246" i="2" s="1"/>
  <c r="A247" i="2" l="1"/>
  <c r="G247" i="2" l="1"/>
  <c r="B247" i="2"/>
  <c r="D247" i="2" l="1"/>
  <c r="F247" i="2" s="1"/>
  <c r="I247" i="2" s="1"/>
  <c r="A248" i="2" l="1"/>
  <c r="G248" i="2" l="1"/>
  <c r="B248" i="2"/>
  <c r="D248" i="2" s="1"/>
  <c r="F248" i="2" s="1"/>
  <c r="I248" i="2" l="1"/>
  <c r="A249" i="2" l="1"/>
  <c r="B249" i="2" l="1"/>
  <c r="D249" i="2" s="1"/>
  <c r="F249" i="2" s="1"/>
  <c r="G249" i="2"/>
  <c r="I249" i="2" l="1"/>
  <c r="A250" i="2" l="1"/>
  <c r="G250" i="2" l="1"/>
  <c r="B250" i="2"/>
  <c r="D250" i="2" l="1"/>
  <c r="F250" i="2" s="1"/>
  <c r="I250" i="2" s="1"/>
  <c r="A251" i="2" l="1"/>
  <c r="B251" i="2" l="1"/>
  <c r="G251" i="2"/>
  <c r="D251" i="2" l="1"/>
  <c r="F251" i="2" s="1"/>
  <c r="I251" i="2" s="1"/>
  <c r="A252" i="2" l="1"/>
  <c r="B252" i="2" l="1"/>
  <c r="D252" i="2" s="1"/>
  <c r="F252" i="2" s="1"/>
  <c r="G252" i="2"/>
  <c r="I252" i="2" l="1"/>
  <c r="A253" i="2" l="1"/>
  <c r="B253" i="2" l="1"/>
  <c r="G253" i="2"/>
  <c r="D253" i="2" l="1"/>
  <c r="F253" i="2" s="1"/>
  <c r="I253" i="2" s="1"/>
  <c r="A254" i="2" l="1"/>
  <c r="B254" i="2" l="1"/>
  <c r="D254" i="2" s="1"/>
  <c r="F254" i="2" s="1"/>
  <c r="G254" i="2"/>
  <c r="I254" i="2" l="1"/>
  <c r="A255" i="2" l="1"/>
  <c r="B255" i="2" l="1"/>
  <c r="D255" i="2" s="1"/>
  <c r="F255" i="2" s="1"/>
  <c r="G255" i="2"/>
  <c r="I255" i="2" l="1"/>
  <c r="A256" i="2" l="1"/>
  <c r="B256" i="2" l="1"/>
  <c r="D256" i="2" s="1"/>
  <c r="F256" i="2" s="1"/>
  <c r="G256" i="2"/>
  <c r="I256" i="2" l="1"/>
  <c r="A257" i="2" l="1"/>
  <c r="B257" i="2" l="1"/>
  <c r="G257" i="2"/>
  <c r="D257" i="2" l="1"/>
  <c r="F257" i="2" s="1"/>
  <c r="I257" i="2" s="1"/>
  <c r="A258" i="2" l="1"/>
  <c r="B258" i="2" l="1"/>
  <c r="G258" i="2"/>
  <c r="D258" i="2" l="1"/>
  <c r="F258" i="2" s="1"/>
  <c r="I258" i="2" s="1"/>
  <c r="A259" i="2" l="1"/>
  <c r="G259" i="2" l="1"/>
  <c r="B259" i="2"/>
  <c r="D259" i="2" l="1"/>
  <c r="F259" i="2" s="1"/>
  <c r="I259" i="2" s="1"/>
  <c r="A260" i="2" l="1"/>
  <c r="G260" i="2" l="1"/>
  <c r="B260" i="2"/>
  <c r="D260" i="2" s="1"/>
  <c r="F260" i="2" s="1"/>
  <c r="I260" i="2" l="1"/>
  <c r="A261" i="2" l="1"/>
  <c r="G261" i="2" l="1"/>
  <c r="B261" i="2"/>
  <c r="D261" i="2" s="1"/>
  <c r="F261" i="2" s="1"/>
  <c r="I261" i="2" l="1"/>
  <c r="A262" i="2" l="1"/>
  <c r="B262" i="2" l="1"/>
  <c r="D262" i="2" s="1"/>
  <c r="F262" i="2" s="1"/>
  <c r="G262" i="2"/>
  <c r="I262" i="2" l="1"/>
  <c r="A263" i="2" l="1"/>
  <c r="B263" i="2" l="1"/>
  <c r="D263" i="2" s="1"/>
  <c r="F263" i="2" s="1"/>
  <c r="G263" i="2"/>
  <c r="I263" i="2" l="1"/>
  <c r="A264" i="2" l="1"/>
  <c r="B264" i="2" l="1"/>
  <c r="D264" i="2" s="1"/>
  <c r="F264" i="2" s="1"/>
  <c r="G264" i="2"/>
  <c r="I264" i="2" l="1"/>
  <c r="A265" i="2" l="1"/>
  <c r="G265" i="2" l="1"/>
  <c r="B265" i="2"/>
  <c r="D265" i="2" l="1"/>
  <c r="F265" i="2" s="1"/>
  <c r="I265" i="2" s="1"/>
  <c r="A266" i="2" l="1"/>
  <c r="G266" i="2" l="1"/>
  <c r="B266" i="2"/>
  <c r="D266" i="2" s="1"/>
  <c r="F266" i="2" s="1"/>
  <c r="I266" i="2" l="1"/>
  <c r="A267" i="2" l="1"/>
  <c r="B267" i="2" l="1"/>
  <c r="G267" i="2"/>
  <c r="D267" i="2" l="1"/>
  <c r="F267" i="2" s="1"/>
  <c r="I267" i="2" s="1"/>
  <c r="A268" i="2" l="1"/>
  <c r="G268" i="2" l="1"/>
  <c r="B268" i="2"/>
  <c r="D268" i="2" l="1"/>
  <c r="F268" i="2" s="1"/>
  <c r="I268" i="2" s="1"/>
  <c r="A269" i="2" l="1"/>
  <c r="G269" i="2" l="1"/>
  <c r="B269" i="2"/>
  <c r="D269" i="2" l="1"/>
  <c r="F269" i="2" s="1"/>
  <c r="I269" i="2" s="1"/>
  <c r="A270" i="2" l="1"/>
  <c r="B270" i="2" l="1"/>
  <c r="G270" i="2"/>
  <c r="D270" i="2" l="1"/>
  <c r="F270" i="2" s="1"/>
  <c r="I270" i="2" s="1"/>
  <c r="A271" i="2" l="1"/>
  <c r="G271" i="2" l="1"/>
  <c r="B271" i="2"/>
  <c r="D271" i="2" s="1"/>
  <c r="F271" i="2" s="1"/>
  <c r="I271" i="2" l="1"/>
  <c r="A272" i="2" l="1"/>
  <c r="B272" i="2" l="1"/>
  <c r="G272" i="2"/>
  <c r="D272" i="2" l="1"/>
  <c r="F272" i="2" s="1"/>
  <c r="I272" i="2" s="1"/>
  <c r="A273" i="2" l="1"/>
  <c r="G273" i="2" l="1"/>
  <c r="B273" i="2"/>
  <c r="D273" i="2" l="1"/>
  <c r="F273" i="2" s="1"/>
  <c r="I273" i="2" s="1"/>
  <c r="A274" i="2" l="1"/>
  <c r="G274" i="2" l="1"/>
  <c r="B274" i="2"/>
  <c r="D274" i="2" l="1"/>
  <c r="F274" i="2" s="1"/>
  <c r="I274" i="2" s="1"/>
  <c r="A275" i="2" l="1"/>
  <c r="B275" i="2" l="1"/>
  <c r="D275" i="2" s="1"/>
  <c r="F275" i="2" s="1"/>
  <c r="G275" i="2"/>
  <c r="I275" i="2" l="1"/>
  <c r="A276" i="2" l="1"/>
  <c r="B276" i="2" l="1"/>
  <c r="G276" i="2"/>
  <c r="D276" i="2" l="1"/>
  <c r="F276" i="2" s="1"/>
  <c r="I276" i="2" s="1"/>
  <c r="A277" i="2" l="1"/>
  <c r="B277" i="2" l="1"/>
  <c r="D277" i="2" s="1"/>
  <c r="F277" i="2" s="1"/>
  <c r="G277" i="2"/>
  <c r="I277" i="2" l="1"/>
  <c r="A278" i="2" l="1"/>
  <c r="G278" i="2" l="1"/>
  <c r="B278" i="2"/>
  <c r="D278" i="2" l="1"/>
  <c r="F278" i="2" s="1"/>
  <c r="I278" i="2" s="1"/>
  <c r="A279" i="2" l="1"/>
  <c r="G279" i="2" l="1"/>
  <c r="B279" i="2"/>
  <c r="D279" i="2" s="1"/>
  <c r="F279" i="2" s="1"/>
  <c r="I279" i="2" l="1"/>
  <c r="A280" i="2" l="1"/>
  <c r="G280" i="2" l="1"/>
  <c r="B280" i="2"/>
  <c r="D280" i="2" s="1"/>
  <c r="F280" i="2" s="1"/>
  <c r="I280" i="2" l="1"/>
  <c r="A281" i="2" l="1"/>
  <c r="G281" i="2" l="1"/>
  <c r="B281" i="2"/>
  <c r="D281" i="2" l="1"/>
  <c r="F281" i="2" s="1"/>
  <c r="I281" i="2" s="1"/>
  <c r="A282" i="2" l="1"/>
  <c r="B282" i="2" l="1"/>
  <c r="G282" i="2"/>
  <c r="D282" i="2" l="1"/>
  <c r="F282" i="2" s="1"/>
  <c r="I282" i="2" s="1"/>
  <c r="A283" i="2" l="1"/>
  <c r="G283" i="2" l="1"/>
  <c r="B283" i="2"/>
  <c r="D283" i="2" s="1"/>
  <c r="F283" i="2" s="1"/>
  <c r="I283" i="2" l="1"/>
  <c r="A284" i="2" l="1"/>
  <c r="B284" i="2" l="1"/>
  <c r="G284" i="2"/>
  <c r="D284" i="2" l="1"/>
  <c r="F284" i="2" s="1"/>
  <c r="I284" i="2" s="1"/>
  <c r="A285" i="2" l="1"/>
  <c r="B285" i="2" l="1"/>
  <c r="G285" i="2"/>
  <c r="D285" i="2" l="1"/>
  <c r="F285" i="2" s="1"/>
  <c r="I285" i="2" s="1"/>
  <c r="A286" i="2" l="1"/>
  <c r="B286" i="2" l="1"/>
  <c r="G286" i="2"/>
  <c r="D286" i="2" l="1"/>
  <c r="F286" i="2" s="1"/>
  <c r="I286" i="2" s="1"/>
  <c r="A287" i="2" l="1"/>
  <c r="B287" i="2" l="1"/>
  <c r="D287" i="2" s="1"/>
  <c r="F287" i="2" s="1"/>
  <c r="G287" i="2"/>
  <c r="I287" i="2" l="1"/>
  <c r="A288" i="2" l="1"/>
  <c r="B288" i="2" l="1"/>
  <c r="D288" i="2" s="1"/>
  <c r="F288" i="2" s="1"/>
  <c r="G288" i="2"/>
  <c r="I288" i="2" l="1"/>
  <c r="A289" i="2" l="1"/>
  <c r="G289" i="2" l="1"/>
  <c r="B289" i="2"/>
  <c r="D289" i="2" l="1"/>
  <c r="F289" i="2" s="1"/>
  <c r="I289" i="2" s="1"/>
  <c r="A290" i="2" l="1"/>
  <c r="G290" i="2" l="1"/>
  <c r="B290" i="2"/>
  <c r="D290" i="2" s="1"/>
  <c r="F290" i="2" s="1"/>
  <c r="I290" i="2" l="1"/>
  <c r="A291" i="2" l="1"/>
  <c r="G291" i="2" l="1"/>
  <c r="B291" i="2"/>
  <c r="D291" i="2" l="1"/>
  <c r="F291" i="2" s="1"/>
  <c r="I291" i="2" s="1"/>
  <c r="A292" i="2" l="1"/>
  <c r="B292" i="2" l="1"/>
  <c r="G292" i="2"/>
  <c r="D292" i="2" l="1"/>
  <c r="F292" i="2" s="1"/>
  <c r="I292" i="2" s="1"/>
  <c r="A293" i="2" l="1"/>
  <c r="G293" i="2" l="1"/>
  <c r="B293" i="2"/>
  <c r="D293" i="2" l="1"/>
  <c r="F293" i="2" s="1"/>
  <c r="I293" i="2" s="1"/>
  <c r="A294" i="2" l="1"/>
  <c r="B294" i="2" l="1"/>
  <c r="G294" i="2"/>
  <c r="D294" i="2" l="1"/>
  <c r="F294" i="2" s="1"/>
  <c r="I294" i="2" s="1"/>
  <c r="A295" i="2" l="1"/>
  <c r="G295" i="2" l="1"/>
  <c r="B295" i="2"/>
  <c r="D295" i="2" s="1"/>
  <c r="F295" i="2" s="1"/>
  <c r="I295" i="2" l="1"/>
  <c r="A296" i="2" l="1"/>
  <c r="G296" i="2" l="1"/>
  <c r="B296" i="2"/>
  <c r="D296" i="2" l="1"/>
  <c r="F296" i="2" s="1"/>
  <c r="I296" i="2" s="1"/>
  <c r="A297" i="2" l="1"/>
  <c r="B297" i="2" l="1"/>
  <c r="D297" i="2" s="1"/>
  <c r="F297" i="2" s="1"/>
  <c r="G297" i="2"/>
  <c r="I297" i="2" l="1"/>
  <c r="A298" i="2" l="1"/>
  <c r="G298" i="2" l="1"/>
  <c r="B298" i="2"/>
  <c r="D298" i="2" l="1"/>
  <c r="F298" i="2" s="1"/>
  <c r="I298" i="2" s="1"/>
  <c r="A299" i="2" l="1"/>
  <c r="G299" i="2" l="1"/>
  <c r="B299" i="2"/>
  <c r="D299" i="2" s="1"/>
  <c r="F299" i="2" s="1"/>
  <c r="I299" i="2" l="1"/>
  <c r="A300" i="2" l="1"/>
  <c r="B300" i="2" l="1"/>
  <c r="D300" i="2" s="1"/>
  <c r="F300" i="2" s="1"/>
  <c r="G300" i="2"/>
  <c r="I300" i="2" l="1"/>
  <c r="A301" i="2" l="1"/>
  <c r="G301" i="2" l="1"/>
  <c r="B301" i="2"/>
  <c r="D301" i="2" l="1"/>
  <c r="F301" i="2" s="1"/>
  <c r="I301" i="2" s="1"/>
  <c r="A302" i="2" l="1"/>
  <c r="G302" i="2" l="1"/>
  <c r="B302" i="2"/>
  <c r="D302" i="2" l="1"/>
  <c r="F302" i="2" s="1"/>
  <c r="I302" i="2" s="1"/>
  <c r="A303" i="2" l="1"/>
  <c r="B303" i="2" l="1"/>
  <c r="D303" i="2" s="1"/>
  <c r="F303" i="2" s="1"/>
  <c r="G303" i="2"/>
  <c r="I303" i="2" l="1"/>
  <c r="A304" i="2" l="1"/>
  <c r="B304" i="2" l="1"/>
  <c r="G304" i="2"/>
  <c r="D304" i="2" l="1"/>
  <c r="F304" i="2" s="1"/>
  <c r="I304" i="2" s="1"/>
  <c r="A305" i="2" l="1"/>
  <c r="B305" i="2" l="1"/>
  <c r="D305" i="2" s="1"/>
  <c r="F305" i="2" s="1"/>
  <c r="G305" i="2"/>
  <c r="I305" i="2" l="1"/>
  <c r="A306" i="2" l="1"/>
  <c r="B306" i="2" l="1"/>
  <c r="D306" i="2" s="1"/>
  <c r="F306" i="2" s="1"/>
  <c r="G306" i="2"/>
  <c r="I306" i="2" l="1"/>
  <c r="A307" i="2" l="1"/>
  <c r="G307" i="2" l="1"/>
  <c r="B307" i="2"/>
  <c r="D307" i="2" l="1"/>
  <c r="F307" i="2" s="1"/>
  <c r="I307" i="2" s="1"/>
  <c r="A308" i="2" l="1"/>
  <c r="B308" i="2" l="1"/>
  <c r="D308" i="2" s="1"/>
  <c r="F308" i="2" s="1"/>
  <c r="G308" i="2"/>
  <c r="I308" i="2" l="1"/>
  <c r="A309" i="2" l="1"/>
  <c r="G309" i="2" l="1"/>
  <c r="B309" i="2"/>
  <c r="D309" i="2" l="1"/>
  <c r="F309" i="2" s="1"/>
  <c r="I309" i="2" s="1"/>
  <c r="A310" i="2" l="1"/>
  <c r="B310" i="2" l="1"/>
  <c r="D310" i="2" s="1"/>
  <c r="F310" i="2" s="1"/>
  <c r="G310" i="2"/>
  <c r="I310" i="2" l="1"/>
  <c r="A311" i="2" l="1"/>
  <c r="B311" i="2" l="1"/>
  <c r="D311" i="2" s="1"/>
  <c r="F311" i="2" s="1"/>
  <c r="G311" i="2"/>
  <c r="I311" i="2" l="1"/>
  <c r="A312" i="2" l="1"/>
  <c r="G312" i="2" l="1"/>
  <c r="B312" i="2"/>
  <c r="D312" i="2" l="1"/>
  <c r="F312" i="2" s="1"/>
  <c r="I312" i="2" s="1"/>
  <c r="A313" i="2" l="1"/>
  <c r="B313" i="2" l="1"/>
  <c r="D313" i="2" s="1"/>
  <c r="F313" i="2" s="1"/>
  <c r="G313" i="2"/>
  <c r="I313" i="2" l="1"/>
  <c r="A314" i="2" l="1"/>
  <c r="G314" i="2" l="1"/>
  <c r="B314" i="2"/>
  <c r="D314" i="2" s="1"/>
  <c r="F314" i="2" s="1"/>
  <c r="I314" i="2" l="1"/>
  <c r="A315" i="2" l="1"/>
  <c r="B315" i="2" l="1"/>
  <c r="D315" i="2" s="1"/>
  <c r="F315" i="2" s="1"/>
  <c r="G315" i="2"/>
  <c r="I315" i="2" l="1"/>
  <c r="A316" i="2" l="1"/>
  <c r="G316" i="2" l="1"/>
  <c r="B316" i="2"/>
  <c r="D316" i="2" s="1"/>
  <c r="F316" i="2" s="1"/>
  <c r="I316" i="2" l="1"/>
  <c r="A317" i="2" l="1"/>
  <c r="G317" i="2" l="1"/>
  <c r="B317" i="2"/>
  <c r="D317" i="2" l="1"/>
  <c r="F317" i="2" s="1"/>
  <c r="I317" i="2" s="1"/>
  <c r="A318" i="2" l="1"/>
  <c r="G318" i="2" l="1"/>
  <c r="B318" i="2"/>
  <c r="D318" i="2" s="1"/>
  <c r="F318" i="2" s="1"/>
  <c r="I318" i="2" l="1"/>
  <c r="A319" i="2" l="1"/>
  <c r="B319" i="2" l="1"/>
  <c r="G319" i="2"/>
  <c r="D319" i="2" l="1"/>
  <c r="F319" i="2" s="1"/>
  <c r="I319" i="2" s="1"/>
  <c r="A320" i="2" l="1"/>
  <c r="G320" i="2" l="1"/>
  <c r="B320" i="2"/>
  <c r="D320" i="2" l="1"/>
  <c r="F320" i="2" s="1"/>
  <c r="I320" i="2" s="1"/>
  <c r="A321" i="2" l="1"/>
  <c r="B321" i="2" l="1"/>
  <c r="G321" i="2"/>
  <c r="D321" i="2" l="1"/>
  <c r="F321" i="2" s="1"/>
  <c r="I321" i="2" s="1"/>
  <c r="A322" i="2" l="1"/>
  <c r="G322" i="2" l="1"/>
  <c r="B322" i="2"/>
  <c r="D322" i="2" l="1"/>
  <c r="F322" i="2" s="1"/>
  <c r="I322" i="2" s="1"/>
  <c r="A323" i="2" l="1"/>
  <c r="B323" i="2" l="1"/>
  <c r="D323" i="2" s="1"/>
  <c r="F323" i="2" s="1"/>
  <c r="G323" i="2"/>
  <c r="I323" i="2" l="1"/>
  <c r="A324" i="2" l="1"/>
  <c r="G324" i="2" l="1"/>
  <c r="B324" i="2"/>
  <c r="D324" i="2" s="1"/>
  <c r="F324" i="2" s="1"/>
  <c r="I324" i="2" l="1"/>
  <c r="A325" i="2" l="1"/>
  <c r="G325" i="2" l="1"/>
  <c r="B325" i="2"/>
  <c r="D325" i="2" s="1"/>
  <c r="F325" i="2" s="1"/>
  <c r="I325" i="2" l="1"/>
  <c r="A326" i="2" l="1"/>
  <c r="G326" i="2" l="1"/>
  <c r="B326" i="2"/>
  <c r="D326" i="2" l="1"/>
  <c r="F326" i="2" s="1"/>
  <c r="I326" i="2" s="1"/>
  <c r="A327" i="2" l="1"/>
  <c r="B327" i="2" l="1"/>
  <c r="D327" i="2" s="1"/>
  <c r="F327" i="2" s="1"/>
  <c r="G327" i="2"/>
  <c r="I327" i="2" l="1"/>
  <c r="A328" i="2" l="1"/>
  <c r="G328" i="2" l="1"/>
  <c r="B328" i="2"/>
  <c r="D328" i="2" l="1"/>
  <c r="F328" i="2" s="1"/>
  <c r="I328" i="2" s="1"/>
  <c r="A329" i="2" l="1"/>
  <c r="B329" i="2" l="1"/>
  <c r="G329" i="2"/>
  <c r="D329" i="2" l="1"/>
  <c r="F329" i="2" s="1"/>
  <c r="I329" i="2" s="1"/>
  <c r="A330" i="2" l="1"/>
  <c r="B330" i="2" l="1"/>
  <c r="D330" i="2" s="1"/>
  <c r="F330" i="2" s="1"/>
  <c r="G330" i="2"/>
  <c r="I330" i="2" l="1"/>
  <c r="A331" i="2" l="1"/>
  <c r="B331" i="2" l="1"/>
  <c r="G331" i="2"/>
  <c r="D331" i="2" l="1"/>
  <c r="F331" i="2" s="1"/>
  <c r="I331" i="2" s="1"/>
  <c r="A332" i="2" l="1"/>
  <c r="B332" i="2" l="1"/>
  <c r="D332" i="2" s="1"/>
  <c r="F332" i="2" s="1"/>
  <c r="G332" i="2"/>
  <c r="I332" i="2" l="1"/>
  <c r="A333" i="2" l="1"/>
  <c r="B333" i="2" l="1"/>
  <c r="G333" i="2"/>
  <c r="D333" i="2" l="1"/>
  <c r="F333" i="2" s="1"/>
  <c r="I333" i="2" s="1"/>
  <c r="A334" i="2" l="1"/>
  <c r="B334" i="2" l="1"/>
  <c r="G334" i="2"/>
  <c r="D334" i="2" l="1"/>
  <c r="F334" i="2" s="1"/>
  <c r="I334" i="2" s="1"/>
  <c r="A335" i="2" l="1"/>
  <c r="B335" i="2" l="1"/>
  <c r="D335" i="2" s="1"/>
  <c r="F335" i="2" s="1"/>
  <c r="G335" i="2"/>
  <c r="I335" i="2" l="1"/>
  <c r="A336" i="2" l="1"/>
  <c r="G336" i="2" l="1"/>
  <c r="B336" i="2"/>
  <c r="D336" i="2" s="1"/>
  <c r="F336" i="2" s="1"/>
  <c r="I336" i="2" l="1"/>
  <c r="A337" i="2" l="1"/>
  <c r="G337" i="2" l="1"/>
  <c r="B337" i="2"/>
  <c r="D337" i="2" s="1"/>
  <c r="F337" i="2" s="1"/>
  <c r="I337" i="2" l="1"/>
  <c r="A338" i="2" l="1"/>
  <c r="G338" i="2" l="1"/>
  <c r="B338" i="2"/>
  <c r="D338" i="2" l="1"/>
  <c r="F338" i="2" s="1"/>
  <c r="I338" i="2" s="1"/>
  <c r="A339" i="2" l="1"/>
  <c r="G339" i="2" l="1"/>
  <c r="B339" i="2"/>
  <c r="D339" i="2" s="1"/>
  <c r="F339" i="2" s="1"/>
  <c r="I339" i="2" l="1"/>
  <c r="A340" i="2" l="1"/>
  <c r="B340" i="2" l="1"/>
  <c r="G340" i="2"/>
  <c r="D340" i="2" l="1"/>
  <c r="F340" i="2" s="1"/>
  <c r="I340" i="2" s="1"/>
  <c r="A341" i="2" l="1"/>
  <c r="B341" i="2" l="1"/>
  <c r="D341" i="2" s="1"/>
  <c r="F341" i="2" s="1"/>
  <c r="G341" i="2"/>
  <c r="I341" i="2" l="1"/>
  <c r="A342" i="2" l="1"/>
  <c r="G342" i="2" l="1"/>
  <c r="B342" i="2"/>
  <c r="D342" i="2" l="1"/>
  <c r="F342" i="2" s="1"/>
  <c r="I342" i="2" s="1"/>
  <c r="A343" i="2" l="1"/>
  <c r="B343" i="2" l="1"/>
  <c r="D343" i="2" s="1"/>
  <c r="F343" i="2" s="1"/>
  <c r="G343" i="2"/>
  <c r="I343" i="2" l="1"/>
  <c r="A344" i="2" l="1"/>
  <c r="G344" i="2" l="1"/>
  <c r="B344" i="2"/>
  <c r="D344" i="2" l="1"/>
  <c r="F344" i="2" s="1"/>
  <c r="I344" i="2" s="1"/>
  <c r="A345" i="2" l="1"/>
  <c r="G345" i="2" l="1"/>
  <c r="B345" i="2"/>
  <c r="D345" i="2" s="1"/>
  <c r="F345" i="2" s="1"/>
  <c r="I345" i="2" l="1"/>
  <c r="A346" i="2" l="1"/>
  <c r="B346" i="2" l="1"/>
  <c r="D346" i="2" s="1"/>
  <c r="F346" i="2" s="1"/>
  <c r="G346" i="2"/>
  <c r="I346" i="2" l="1"/>
  <c r="A347" i="2" l="1"/>
  <c r="B347" i="2" l="1"/>
  <c r="G347" i="2"/>
  <c r="D347" i="2" l="1"/>
  <c r="F347" i="2" s="1"/>
  <c r="I347" i="2" s="1"/>
  <c r="A348" i="2" l="1"/>
  <c r="B348" i="2" l="1"/>
  <c r="D348" i="2" s="1"/>
  <c r="F348" i="2" s="1"/>
  <c r="G348" i="2"/>
  <c r="I348" i="2" l="1"/>
  <c r="A349" i="2" l="1"/>
  <c r="B349" i="2" l="1"/>
  <c r="D349" i="2" s="1"/>
  <c r="F349" i="2" s="1"/>
  <c r="G349" i="2"/>
  <c r="I349" i="2" l="1"/>
  <c r="A350" i="2" l="1"/>
  <c r="G350" i="2" l="1"/>
  <c r="B350" i="2"/>
  <c r="D350" i="2" s="1"/>
  <c r="F350" i="2" s="1"/>
  <c r="I350" i="2" l="1"/>
  <c r="A351" i="2" l="1"/>
  <c r="G351" i="2" l="1"/>
  <c r="B351" i="2"/>
  <c r="D351" i="2" l="1"/>
  <c r="F351" i="2" s="1"/>
  <c r="I351" i="2" s="1"/>
  <c r="A352" i="2" l="1"/>
  <c r="G352" i="2" l="1"/>
  <c r="B352" i="2"/>
  <c r="D352" i="2" l="1"/>
  <c r="F352" i="2" s="1"/>
  <c r="I352" i="2" s="1"/>
  <c r="A353" i="2" l="1"/>
  <c r="G353" i="2" l="1"/>
  <c r="B353" i="2"/>
  <c r="D353" i="2" l="1"/>
  <c r="F353" i="2" s="1"/>
  <c r="I353" i="2" s="1"/>
  <c r="A354" i="2" l="1"/>
  <c r="B354" i="2" l="1"/>
  <c r="D354" i="2" s="1"/>
  <c r="F354" i="2" s="1"/>
  <c r="G354" i="2"/>
  <c r="I354" i="2" l="1"/>
  <c r="A355" i="2" l="1"/>
  <c r="G355" i="2" l="1"/>
  <c r="B355" i="2"/>
  <c r="D355" i="2" l="1"/>
  <c r="F355" i="2" s="1"/>
  <c r="I355" i="2" s="1"/>
  <c r="A356" i="2" l="1"/>
  <c r="G356" i="2" l="1"/>
  <c r="B356" i="2"/>
  <c r="D356" i="2" s="1"/>
  <c r="F356" i="2" s="1"/>
  <c r="I356" i="2" l="1"/>
  <c r="A357" i="2" l="1"/>
  <c r="G357" i="2" l="1"/>
  <c r="B357" i="2"/>
  <c r="D357" i="2" s="1"/>
  <c r="F357" i="2" s="1"/>
  <c r="I357" i="2" l="1"/>
  <c r="A358" i="2" l="1"/>
  <c r="G358" i="2" l="1"/>
  <c r="B358" i="2"/>
  <c r="D358" i="2" l="1"/>
  <c r="F358" i="2" s="1"/>
  <c r="I358" i="2" s="1"/>
  <c r="A359" i="2" l="1"/>
  <c r="G359" i="2" l="1"/>
  <c r="B359" i="2"/>
  <c r="D359" i="2" l="1"/>
  <c r="F359" i="2" s="1"/>
  <c r="I359" i="2" s="1"/>
  <c r="A360" i="2" l="1"/>
  <c r="B360" i="2" l="1"/>
  <c r="D360" i="2" s="1"/>
  <c r="F360" i="2" s="1"/>
  <c r="G360" i="2"/>
  <c r="I360" i="2" l="1"/>
  <c r="A361" i="2" l="1"/>
  <c r="B361" i="2" l="1"/>
  <c r="D361" i="2" s="1"/>
  <c r="F361" i="2" s="1"/>
  <c r="G361" i="2"/>
  <c r="I361" i="2" l="1"/>
  <c r="A362" i="2" l="1"/>
  <c r="B362" i="2" l="1"/>
  <c r="G362" i="2"/>
  <c r="D362" i="2" l="1"/>
  <c r="F362" i="2" s="1"/>
  <c r="I362" i="2" s="1"/>
  <c r="A363" i="2" l="1"/>
  <c r="G363" i="2" l="1"/>
  <c r="B363" i="2"/>
  <c r="D363" i="2" l="1"/>
  <c r="F363" i="2" s="1"/>
  <c r="I363" i="2" s="1"/>
  <c r="A364" i="2" l="1"/>
  <c r="G364" i="2" l="1"/>
  <c r="B364" i="2"/>
  <c r="D364" i="2" s="1"/>
  <c r="F364" i="2" s="1"/>
  <c r="I364" i="2" l="1"/>
  <c r="A365" i="2" l="1"/>
  <c r="G365" i="2" l="1"/>
  <c r="B365" i="2"/>
  <c r="D365" i="2" s="1"/>
  <c r="F365" i="2" s="1"/>
  <c r="I365" i="2" l="1"/>
  <c r="A366" i="2" l="1"/>
  <c r="B366" i="2" l="1"/>
  <c r="D366" i="2" s="1"/>
  <c r="F366" i="2" s="1"/>
  <c r="G366" i="2"/>
  <c r="I366" i="2" l="1"/>
  <c r="A367" i="2" l="1"/>
  <c r="B367" i="2" l="1"/>
  <c r="D367" i="2" s="1"/>
  <c r="F367" i="2" s="1"/>
  <c r="G367" i="2"/>
  <c r="I367" i="2" l="1"/>
  <c r="A368" i="2" l="1"/>
  <c r="B368" i="2" l="1"/>
  <c r="D368" i="2" s="1"/>
  <c r="F368" i="2" s="1"/>
  <c r="G368" i="2"/>
  <c r="I368" i="2" l="1"/>
  <c r="A369" i="2" l="1"/>
  <c r="B369" i="2" l="1"/>
  <c r="D369" i="2" s="1"/>
  <c r="F369" i="2" s="1"/>
  <c r="G369" i="2"/>
  <c r="I369" i="2" l="1"/>
  <c r="A370" i="2" l="1"/>
  <c r="B370" i="2" l="1"/>
  <c r="G370" i="2"/>
  <c r="D370" i="2" l="1"/>
  <c r="F370" i="2" s="1"/>
  <c r="I370" i="2" s="1"/>
  <c r="A371" i="2" l="1"/>
  <c r="G371" i="2" l="1"/>
  <c r="B371" i="2"/>
  <c r="D371" i="2" s="1"/>
  <c r="F371" i="2" s="1"/>
  <c r="I371" i="2" l="1"/>
  <c r="A372" i="2" l="1"/>
  <c r="G372" i="2" l="1"/>
  <c r="B372" i="2"/>
  <c r="D372" i="2" s="1"/>
  <c r="F372" i="2" s="1"/>
  <c r="I372" i="2" l="1"/>
  <c r="A373" i="2" l="1"/>
  <c r="B373" i="2" l="1"/>
  <c r="G373" i="2"/>
  <c r="D373" i="2" l="1"/>
  <c r="F373" i="2" s="1"/>
  <c r="I373" i="2" s="1"/>
  <c r="A374" i="2" l="1"/>
  <c r="B374" i="2" l="1"/>
  <c r="G374" i="2"/>
  <c r="D374" i="2" l="1"/>
  <c r="F374" i="2" s="1"/>
  <c r="I374" i="2" s="1"/>
  <c r="A375" i="2" l="1"/>
  <c r="G375" i="2" l="1"/>
  <c r="B375" i="2"/>
  <c r="D375" i="2" s="1"/>
  <c r="F375" i="2" s="1"/>
  <c r="I375" i="2" l="1"/>
  <c r="A376" i="2" l="1"/>
  <c r="G376" i="2" l="1"/>
  <c r="B376" i="2"/>
  <c r="D376" i="2" l="1"/>
  <c r="F376" i="2" s="1"/>
  <c r="I376" i="2" s="1"/>
  <c r="A377" i="2" l="1"/>
  <c r="B377" i="2" l="1"/>
  <c r="D377" i="2" s="1"/>
  <c r="F377" i="2" s="1"/>
  <c r="G377" i="2"/>
  <c r="I377" i="2" l="1"/>
  <c r="A378" i="2" l="1"/>
  <c r="G378" i="2" l="1"/>
  <c r="B378" i="2"/>
  <c r="D378" i="2" l="1"/>
  <c r="F378" i="2" s="1"/>
  <c r="I378" i="2" s="1"/>
  <c r="A379" i="2" l="1"/>
  <c r="B379" i="2" l="1"/>
  <c r="G379" i="2"/>
  <c r="D379" i="2" l="1"/>
  <c r="F379" i="2" s="1"/>
  <c r="I379" i="2" s="1"/>
  <c r="A380" i="2" l="1"/>
  <c r="G380" i="2" l="1"/>
  <c r="B380" i="2"/>
  <c r="D380" i="2" s="1"/>
  <c r="F380" i="2" s="1"/>
  <c r="I380" i="2" l="1"/>
  <c r="A381" i="2" l="1"/>
  <c r="G381" i="2" l="1"/>
  <c r="B381" i="2"/>
  <c r="D381" i="2" l="1"/>
  <c r="F381" i="2" s="1"/>
  <c r="I381" i="2" s="1"/>
  <c r="A382" i="2" l="1"/>
  <c r="G382" i="2" l="1"/>
  <c r="B382" i="2"/>
  <c r="D382" i="2" l="1"/>
  <c r="F382" i="2" s="1"/>
  <c r="I382" i="2" s="1"/>
  <c r="A383" i="2" l="1"/>
  <c r="B383" i="2" l="1"/>
  <c r="G383" i="2"/>
  <c r="D383" i="2" l="1"/>
  <c r="F383" i="2" s="1"/>
  <c r="I383" i="2" s="1"/>
  <c r="A384" i="2" l="1"/>
  <c r="B384" i="2" l="1"/>
  <c r="D384" i="2" s="1"/>
  <c r="F384" i="2" s="1"/>
  <c r="G384" i="2"/>
  <c r="I384" i="2" l="1"/>
  <c r="A385" i="2" l="1"/>
  <c r="G385" i="2" l="1"/>
  <c r="B385" i="2"/>
  <c r="D385" i="2" l="1"/>
  <c r="F385" i="2" s="1"/>
  <c r="I385" i="2" s="1"/>
  <c r="A386" i="2" l="1"/>
  <c r="G386" i="2" l="1"/>
  <c r="B386" i="2"/>
  <c r="D386" i="2" s="1"/>
  <c r="F386" i="2" s="1"/>
  <c r="I386" i="2" l="1"/>
  <c r="A387" i="2" l="1"/>
  <c r="B387" i="2" l="1"/>
  <c r="G387" i="2"/>
  <c r="D387" i="2" l="1"/>
  <c r="F387" i="2" s="1"/>
  <c r="I387" i="2" s="1"/>
  <c r="A388" i="2" l="1"/>
  <c r="B388" i="2" l="1"/>
  <c r="D388" i="2" s="1"/>
  <c r="F388" i="2" s="1"/>
  <c r="G388" i="2"/>
  <c r="I388" i="2" l="1"/>
  <c r="A389" i="2" l="1"/>
  <c r="B389" i="2" l="1"/>
  <c r="D389" i="2" s="1"/>
  <c r="F389" i="2" s="1"/>
  <c r="G389" i="2"/>
  <c r="I389" i="2" l="1"/>
  <c r="A390" i="2" l="1"/>
  <c r="G390" i="2" l="1"/>
  <c r="B390" i="2"/>
  <c r="D390" i="2" s="1"/>
  <c r="F390" i="2" s="1"/>
  <c r="I390" i="2" l="1"/>
  <c r="A391" i="2" l="1"/>
  <c r="G391" i="2" l="1"/>
  <c r="B391" i="2"/>
  <c r="D391" i="2" l="1"/>
  <c r="F391" i="2" s="1"/>
  <c r="I391" i="2" s="1"/>
  <c r="A392" i="2" l="1"/>
  <c r="G392" i="2" l="1"/>
  <c r="B392" i="2"/>
  <c r="D392" i="2" s="1"/>
  <c r="F392" i="2" s="1"/>
  <c r="I392" i="2" l="1"/>
  <c r="A393" i="2" l="1"/>
  <c r="B393" i="2" l="1"/>
  <c r="D393" i="2" s="1"/>
  <c r="F393" i="2" s="1"/>
  <c r="G393" i="2"/>
  <c r="I393" i="2" l="1"/>
  <c r="A394" i="2" l="1"/>
  <c r="B394" i="2" l="1"/>
  <c r="D394" i="2" s="1"/>
  <c r="F394" i="2" s="1"/>
  <c r="G394" i="2"/>
  <c r="I394" i="2" l="1"/>
  <c r="A395" i="2" l="1"/>
  <c r="G395" i="2" l="1"/>
  <c r="B395" i="2"/>
  <c r="D395" i="2" l="1"/>
  <c r="F395" i="2" s="1"/>
  <c r="I395" i="2" s="1"/>
  <c r="A396" i="2" l="1"/>
  <c r="B396" i="2" l="1"/>
  <c r="D396" i="2" s="1"/>
  <c r="F396" i="2" s="1"/>
  <c r="G396" i="2"/>
  <c r="I396" i="2" l="1"/>
  <c r="A397" i="2" l="1"/>
  <c r="G397" i="2" l="1"/>
  <c r="B397" i="2"/>
  <c r="D397" i="2" l="1"/>
  <c r="F397" i="2" s="1"/>
  <c r="I397" i="2" s="1"/>
  <c r="A398" i="2" l="1"/>
  <c r="G398" i="2" l="1"/>
  <c r="B398" i="2"/>
  <c r="D398" i="2" l="1"/>
  <c r="F398" i="2" s="1"/>
  <c r="I398" i="2" s="1"/>
  <c r="A399" i="2" l="1"/>
  <c r="B399" i="2" l="1"/>
  <c r="D399" i="2" s="1"/>
  <c r="F399" i="2" s="1"/>
  <c r="G399" i="2"/>
  <c r="I399" i="2" l="1"/>
  <c r="A400" i="2" l="1"/>
  <c r="G400" i="2" l="1"/>
  <c r="B400" i="2"/>
  <c r="D400" i="2" l="1"/>
  <c r="F400" i="2" s="1"/>
  <c r="I400" i="2" s="1"/>
  <c r="A401" i="2" l="1"/>
  <c r="B401" i="2" l="1"/>
  <c r="D401" i="2" s="1"/>
  <c r="F401" i="2" s="1"/>
  <c r="G401" i="2"/>
  <c r="I401" i="2" l="1"/>
  <c r="A402" i="2" l="1"/>
  <c r="G402" i="2" l="1"/>
  <c r="B402" i="2"/>
  <c r="D402" i="2" l="1"/>
  <c r="F402" i="2" s="1"/>
  <c r="I402" i="2" s="1"/>
  <c r="A403" i="2" l="1"/>
  <c r="G403" i="2" l="1"/>
  <c r="B403" i="2"/>
  <c r="D403" i="2" l="1"/>
  <c r="F403" i="2" s="1"/>
  <c r="I403" i="2" s="1"/>
  <c r="A404" i="2" l="1"/>
  <c r="B404" i="2" l="1"/>
  <c r="D404" i="2" s="1"/>
  <c r="F404" i="2" s="1"/>
  <c r="G404" i="2"/>
  <c r="I404" i="2" l="1"/>
  <c r="A405" i="2" l="1"/>
  <c r="B405" i="2" l="1"/>
  <c r="D405" i="2" s="1"/>
  <c r="F405" i="2" s="1"/>
  <c r="G405" i="2"/>
  <c r="I405" i="2" l="1"/>
  <c r="A406" i="2" l="1"/>
  <c r="G406" i="2" l="1"/>
  <c r="B406" i="2"/>
  <c r="D406" i="2" s="1"/>
  <c r="F406" i="2" s="1"/>
  <c r="I406" i="2" l="1"/>
  <c r="A407" i="2" l="1"/>
  <c r="B407" i="2" l="1"/>
  <c r="D407" i="2" s="1"/>
  <c r="F407" i="2" s="1"/>
  <c r="G407" i="2"/>
  <c r="I407" i="2" l="1"/>
  <c r="A408" i="2" l="1"/>
  <c r="B408" i="2" l="1"/>
  <c r="G408" i="2"/>
  <c r="D408" i="2" l="1"/>
  <c r="F408" i="2" s="1"/>
  <c r="I408" i="2" s="1"/>
  <c r="A409" i="2" l="1"/>
  <c r="G409" i="2" l="1"/>
  <c r="B409" i="2"/>
  <c r="D409" i="2" s="1"/>
  <c r="F409" i="2" s="1"/>
  <c r="I409" i="2" l="1"/>
  <c r="A410" i="2" l="1"/>
  <c r="G410" i="2" l="1"/>
  <c r="B410" i="2"/>
  <c r="D410" i="2" l="1"/>
  <c r="F410" i="2" s="1"/>
  <c r="I410" i="2" s="1"/>
  <c r="A411" i="2" l="1"/>
  <c r="G411" i="2" l="1"/>
  <c r="B411" i="2"/>
  <c r="D411" i="2" s="1"/>
  <c r="F411" i="2" s="1"/>
  <c r="I411" i="2" l="1"/>
  <c r="A412" i="2" l="1"/>
  <c r="B412" i="2" l="1"/>
  <c r="G412" i="2"/>
  <c r="D412" i="2" l="1"/>
  <c r="F412" i="2" s="1"/>
  <c r="I412" i="2" s="1"/>
  <c r="A413" i="2" l="1"/>
  <c r="G413" i="2" l="1"/>
  <c r="B413" i="2"/>
  <c r="D413" i="2" l="1"/>
  <c r="F413" i="2" s="1"/>
  <c r="I413" i="2" s="1"/>
  <c r="A414" i="2" l="1"/>
  <c r="B414" i="2" l="1"/>
  <c r="D414" i="2" s="1"/>
  <c r="F414" i="2" s="1"/>
  <c r="G414" i="2"/>
  <c r="I414" i="2" l="1"/>
  <c r="A415" i="2" l="1"/>
  <c r="G415" i="2" l="1"/>
  <c r="B415" i="2"/>
  <c r="D415" i="2" s="1"/>
  <c r="F415" i="2" s="1"/>
  <c r="I415" i="2" l="1"/>
  <c r="A416" i="2" l="1"/>
  <c r="G416" i="2" l="1"/>
  <c r="B416" i="2"/>
  <c r="D416" i="2" s="1"/>
  <c r="F416" i="2" s="1"/>
  <c r="I416" i="2" l="1"/>
  <c r="A417" i="2" l="1"/>
  <c r="B417" i="2" l="1"/>
  <c r="D417" i="2" s="1"/>
  <c r="F417" i="2" s="1"/>
  <c r="G417" i="2"/>
  <c r="I417" i="2" l="1"/>
  <c r="A418" i="2" l="1"/>
  <c r="G418" i="2" l="1"/>
  <c r="B418" i="2"/>
  <c r="D418" i="2" l="1"/>
  <c r="F418" i="2" s="1"/>
  <c r="I418" i="2" s="1"/>
  <c r="A419" i="2" l="1"/>
  <c r="G419" i="2" l="1"/>
  <c r="B419" i="2"/>
  <c r="D419" i="2" l="1"/>
  <c r="F419" i="2" s="1"/>
  <c r="I419" i="2" s="1"/>
  <c r="A420" i="2" l="1"/>
  <c r="G420" i="2" l="1"/>
  <c r="B420" i="2"/>
  <c r="D420" i="2" l="1"/>
  <c r="F420" i="2" s="1"/>
  <c r="I420" i="2" s="1"/>
  <c r="A421" i="2" l="1"/>
  <c r="B421" i="2" l="1"/>
  <c r="D421" i="2" s="1"/>
  <c r="F421" i="2" s="1"/>
  <c r="G421" i="2"/>
  <c r="I421" i="2" l="1"/>
  <c r="A422" i="2" l="1"/>
  <c r="G422" i="2" l="1"/>
  <c r="B422" i="2"/>
  <c r="D422" i="2" l="1"/>
  <c r="F422" i="2" s="1"/>
  <c r="I422" i="2" s="1"/>
  <c r="A423" i="2" l="1"/>
  <c r="G423" i="2" l="1"/>
  <c r="B423" i="2"/>
  <c r="D423" i="2" s="1"/>
  <c r="F423" i="2" s="1"/>
  <c r="I423" i="2" l="1"/>
  <c r="A424" i="2" l="1"/>
  <c r="B424" i="2" l="1"/>
  <c r="D424" i="2" s="1"/>
  <c r="F424" i="2" s="1"/>
  <c r="G424" i="2"/>
  <c r="I424" i="2" l="1"/>
  <c r="A425" i="2" l="1"/>
  <c r="G425" i="2" l="1"/>
  <c r="B425" i="2"/>
  <c r="D425" i="2" l="1"/>
  <c r="F425" i="2" s="1"/>
  <c r="I425" i="2" s="1"/>
  <c r="A426" i="2" l="1"/>
  <c r="G426" i="2" l="1"/>
  <c r="B426" i="2"/>
  <c r="D426" i="2" l="1"/>
  <c r="F426" i="2" s="1"/>
  <c r="I426" i="2" s="1"/>
  <c r="A427" i="2" l="1"/>
  <c r="B427" i="2" l="1"/>
  <c r="G427" i="2"/>
  <c r="D427" i="2" l="1"/>
  <c r="F427" i="2" s="1"/>
  <c r="I427" i="2" s="1"/>
  <c r="A428" i="2" l="1"/>
  <c r="B428" i="2" l="1"/>
  <c r="D428" i="2" s="1"/>
  <c r="F428" i="2" s="1"/>
  <c r="G428" i="2"/>
  <c r="I428" i="2" l="1"/>
  <c r="A429" i="2" l="1"/>
  <c r="B429" i="2" l="1"/>
  <c r="G429" i="2"/>
  <c r="D429" i="2" l="1"/>
  <c r="F429" i="2" s="1"/>
  <c r="I429" i="2" s="1"/>
  <c r="A430" i="2" l="1"/>
  <c r="B430" i="2" l="1"/>
  <c r="G430" i="2"/>
  <c r="D430" i="2" l="1"/>
  <c r="F430" i="2" s="1"/>
  <c r="I430" i="2" s="1"/>
  <c r="A431" i="2" l="1"/>
  <c r="B431" i="2" l="1"/>
  <c r="D431" i="2" s="1"/>
  <c r="F431" i="2" s="1"/>
  <c r="G431" i="2"/>
  <c r="I431" i="2" l="1"/>
  <c r="A432" i="2" l="1"/>
  <c r="G432" i="2" l="1"/>
  <c r="B432" i="2"/>
  <c r="D432" i="2" l="1"/>
  <c r="F432" i="2" s="1"/>
  <c r="I432" i="2" s="1"/>
  <c r="A433" i="2" l="1"/>
  <c r="G433" i="2" l="1"/>
  <c r="B433" i="2"/>
  <c r="D433" i="2" l="1"/>
  <c r="F433" i="2" s="1"/>
  <c r="I433" i="2" s="1"/>
  <c r="A434" i="2" l="1"/>
  <c r="B434" i="2" l="1"/>
  <c r="D434" i="2" s="1"/>
  <c r="F434" i="2" s="1"/>
  <c r="G434" i="2"/>
  <c r="I434" i="2" l="1"/>
  <c r="A435" i="2" l="1"/>
  <c r="G435" i="2" l="1"/>
  <c r="B435" i="2"/>
  <c r="D435" i="2" l="1"/>
  <c r="F435" i="2" s="1"/>
  <c r="I435" i="2" s="1"/>
  <c r="A436" i="2" l="1"/>
  <c r="B436" i="2" l="1"/>
  <c r="D436" i="2" s="1"/>
  <c r="F436" i="2" s="1"/>
  <c r="G436" i="2"/>
  <c r="I436" i="2" l="1"/>
  <c r="A437" i="2" l="1"/>
  <c r="G437" i="2" l="1"/>
  <c r="B437" i="2"/>
  <c r="D437" i="2" l="1"/>
  <c r="F437" i="2" s="1"/>
  <c r="I437" i="2" s="1"/>
  <c r="A438" i="2" l="1"/>
  <c r="G438" i="2" l="1"/>
  <c r="B438" i="2"/>
  <c r="D438" i="2" l="1"/>
  <c r="F438" i="2" s="1"/>
  <c r="I438" i="2" s="1"/>
  <c r="A439" i="2" l="1"/>
  <c r="G439" i="2" l="1"/>
  <c r="B439" i="2"/>
  <c r="D439" i="2" s="1"/>
  <c r="F439" i="2" s="1"/>
  <c r="I439" i="2" l="1"/>
  <c r="A440" i="2" l="1"/>
  <c r="G440" i="2" l="1"/>
  <c r="B440" i="2"/>
  <c r="D440" i="2" s="1"/>
  <c r="F440" i="2" s="1"/>
  <c r="I440" i="2" l="1"/>
  <c r="A441" i="2" l="1"/>
  <c r="B441" i="2" l="1"/>
  <c r="G441" i="2"/>
  <c r="D441" i="2" l="1"/>
  <c r="F441" i="2" s="1"/>
  <c r="I441" i="2" s="1"/>
  <c r="A442" i="2" l="1"/>
  <c r="G442" i="2" l="1"/>
  <c r="B442" i="2"/>
  <c r="D442" i="2" l="1"/>
  <c r="F442" i="2" s="1"/>
  <c r="I442" i="2" s="1"/>
  <c r="A443" i="2" l="1"/>
  <c r="G443" i="2" l="1"/>
  <c r="B443" i="2"/>
  <c r="D443" i="2" l="1"/>
  <c r="F443" i="2" s="1"/>
  <c r="I443" i="2" s="1"/>
  <c r="A444" i="2" l="1"/>
  <c r="B444" i="2" l="1"/>
  <c r="D444" i="2" s="1"/>
  <c r="F444" i="2" s="1"/>
  <c r="G444" i="2"/>
  <c r="I444" i="2" l="1"/>
  <c r="A445" i="2" l="1"/>
  <c r="B445" i="2" l="1"/>
  <c r="D445" i="2" s="1"/>
  <c r="F445" i="2" s="1"/>
  <c r="G445" i="2"/>
  <c r="I445" i="2" l="1"/>
  <c r="A446" i="2" l="1"/>
  <c r="G446" i="2" l="1"/>
  <c r="B446" i="2"/>
  <c r="D446" i="2" l="1"/>
  <c r="F446" i="2" s="1"/>
  <c r="I446" i="2" s="1"/>
  <c r="A447" i="2" l="1"/>
  <c r="B447" i="2" l="1"/>
  <c r="D447" i="2" s="1"/>
  <c r="F447" i="2" s="1"/>
  <c r="G447" i="2"/>
  <c r="I447" i="2" l="1"/>
  <c r="A448" i="2" l="1"/>
  <c r="B448" i="2" l="1"/>
  <c r="D448" i="2" s="1"/>
  <c r="F448" i="2" s="1"/>
  <c r="G448" i="2"/>
  <c r="I448" i="2" l="1"/>
  <c r="A449" i="2" l="1"/>
  <c r="B449" i="2" l="1"/>
  <c r="D449" i="2" s="1"/>
  <c r="F449" i="2" s="1"/>
  <c r="G449" i="2"/>
  <c r="I449" i="2" l="1"/>
  <c r="A450" i="2" l="1"/>
  <c r="B450" i="2" l="1"/>
  <c r="G450" i="2"/>
  <c r="D450" i="2" l="1"/>
  <c r="F450" i="2" s="1"/>
  <c r="I450" i="2" s="1"/>
  <c r="A451" i="2" l="1"/>
  <c r="B451" i="2" l="1"/>
  <c r="G451" i="2"/>
  <c r="D451" i="2" l="1"/>
  <c r="F451" i="2" s="1"/>
  <c r="I451" i="2" s="1"/>
  <c r="A452" i="2" l="1"/>
  <c r="B452" i="2" l="1"/>
  <c r="G452" i="2"/>
  <c r="D452" i="2" l="1"/>
  <c r="F452" i="2" s="1"/>
  <c r="I452" i="2" s="1"/>
  <c r="A453" i="2" l="1"/>
  <c r="G453" i="2" l="1"/>
  <c r="B453" i="2"/>
  <c r="D453" i="2" l="1"/>
  <c r="F453" i="2" s="1"/>
  <c r="I453" i="2" s="1"/>
  <c r="A454" i="2" l="1"/>
  <c r="G454" i="2" l="1"/>
  <c r="B454" i="2"/>
  <c r="D454" i="2" l="1"/>
  <c r="F454" i="2" s="1"/>
  <c r="I454" i="2" s="1"/>
  <c r="A455" i="2" l="1"/>
  <c r="G455" i="2" l="1"/>
  <c r="B455" i="2"/>
  <c r="D455" i="2" l="1"/>
  <c r="F455" i="2" s="1"/>
  <c r="I455" i="2" s="1"/>
  <c r="A456" i="2" l="1"/>
  <c r="G456" i="2" l="1"/>
  <c r="B456" i="2"/>
  <c r="D456" i="2" s="1"/>
  <c r="F456" i="2" s="1"/>
  <c r="I456" i="2" l="1"/>
  <c r="A457" i="2" l="1"/>
  <c r="G457" i="2" l="1"/>
  <c r="B457" i="2"/>
  <c r="D457" i="2" l="1"/>
  <c r="F457" i="2" s="1"/>
  <c r="I457" i="2" s="1"/>
  <c r="A458" i="2" l="1"/>
  <c r="B458" i="2" l="1"/>
  <c r="G458" i="2"/>
  <c r="D458" i="2" l="1"/>
  <c r="F458" i="2" s="1"/>
  <c r="I458" i="2" s="1"/>
  <c r="A459" i="2" l="1"/>
  <c r="G459" i="2" l="1"/>
  <c r="B459" i="2"/>
  <c r="D459" i="2" l="1"/>
  <c r="F459" i="2" s="1"/>
  <c r="I459" i="2" s="1"/>
  <c r="A460" i="2" l="1"/>
  <c r="G460" i="2" l="1"/>
  <c r="B460" i="2"/>
  <c r="D460" i="2" l="1"/>
  <c r="F460" i="2" s="1"/>
  <c r="I460" i="2" s="1"/>
  <c r="A461" i="2" l="1"/>
  <c r="B461" i="2" l="1"/>
  <c r="G461" i="2"/>
  <c r="D461" i="2" l="1"/>
  <c r="F461" i="2" s="1"/>
  <c r="I461" i="2" s="1"/>
  <c r="A462" i="2" l="1"/>
  <c r="G462" i="2" l="1"/>
  <c r="B462" i="2"/>
  <c r="D462" i="2" l="1"/>
  <c r="F462" i="2" s="1"/>
  <c r="I462" i="2" s="1"/>
  <c r="A463" i="2" l="1"/>
  <c r="G463" i="2" l="1"/>
  <c r="B463" i="2"/>
  <c r="D463" i="2" l="1"/>
  <c r="F463" i="2" s="1"/>
  <c r="I463" i="2" s="1"/>
  <c r="A464" i="2" l="1"/>
  <c r="G464" i="2" l="1"/>
  <c r="B464" i="2"/>
  <c r="D464" i="2" l="1"/>
  <c r="F464" i="2" s="1"/>
  <c r="I464" i="2" s="1"/>
  <c r="A465" i="2" l="1"/>
  <c r="B465" i="2" l="1"/>
  <c r="G465" i="2"/>
  <c r="D465" i="2" l="1"/>
  <c r="F465" i="2" s="1"/>
  <c r="I465" i="2" s="1"/>
  <c r="A466" i="2" l="1"/>
  <c r="G466" i="2" l="1"/>
  <c r="B466" i="2"/>
  <c r="D466" i="2" l="1"/>
  <c r="F466" i="2" s="1"/>
  <c r="I466" i="2" s="1"/>
  <c r="A467" i="2" l="1"/>
  <c r="B467" i="2" l="1"/>
  <c r="G467" i="2"/>
  <c r="D467" i="2" l="1"/>
  <c r="F467" i="2" s="1"/>
  <c r="I467" i="2" s="1"/>
  <c r="A468" i="2" l="1"/>
  <c r="G468" i="2" l="1"/>
  <c r="B468" i="2"/>
  <c r="D468" i="2" l="1"/>
  <c r="F468" i="2" s="1"/>
  <c r="I468" i="2" s="1"/>
  <c r="A469" i="2" l="1"/>
  <c r="G469" i="2" l="1"/>
  <c r="B469" i="2"/>
  <c r="D469" i="2" l="1"/>
  <c r="F469" i="2" s="1"/>
  <c r="I469" i="2" s="1"/>
  <c r="A470" i="2" l="1"/>
  <c r="G470" i="2" l="1"/>
  <c r="B470" i="2"/>
  <c r="D470" i="2" l="1"/>
  <c r="F470" i="2" s="1"/>
  <c r="I470" i="2" s="1"/>
  <c r="A471" i="2" l="1"/>
  <c r="B471" i="2" l="1"/>
  <c r="G471" i="2"/>
  <c r="D471" i="2" l="1"/>
  <c r="F471" i="2" s="1"/>
  <c r="I471" i="2" s="1"/>
  <c r="A472" i="2" l="1"/>
  <c r="G472" i="2" l="1"/>
  <c r="B472" i="2"/>
  <c r="D472" i="2" l="1"/>
  <c r="F472" i="2" s="1"/>
  <c r="I472" i="2" s="1"/>
  <c r="A473" i="2" l="1"/>
  <c r="B473" i="2" l="1"/>
  <c r="G473" i="2"/>
  <c r="D473" i="2" l="1"/>
  <c r="F473" i="2" s="1"/>
  <c r="I473" i="2" s="1"/>
  <c r="A474" i="2" l="1"/>
  <c r="B474" i="2" l="1"/>
  <c r="D474" i="2" s="1"/>
  <c r="F474" i="2" s="1"/>
  <c r="G474" i="2"/>
  <c r="I474" i="2" l="1"/>
  <c r="A475" i="2" l="1"/>
  <c r="B475" i="2" l="1"/>
  <c r="G475" i="2"/>
  <c r="D475" i="2" l="1"/>
  <c r="F475" i="2" s="1"/>
  <c r="I475" i="2" s="1"/>
  <c r="A476" i="2" l="1"/>
  <c r="B476" i="2" l="1"/>
  <c r="D476" i="2" s="1"/>
  <c r="F476" i="2" s="1"/>
  <c r="G476" i="2"/>
  <c r="I476" i="2" l="1"/>
  <c r="A477" i="2" l="1"/>
  <c r="B477" i="2" l="1"/>
  <c r="D477" i="2" s="1"/>
  <c r="F477" i="2" s="1"/>
  <c r="G477" i="2"/>
  <c r="I477" i="2" l="1"/>
  <c r="A478" i="2" l="1"/>
  <c r="B478" i="2" l="1"/>
  <c r="G478" i="2"/>
  <c r="D478" i="2" l="1"/>
  <c r="F478" i="2" s="1"/>
  <c r="I478" i="2" s="1"/>
  <c r="A479" i="2" l="1"/>
  <c r="G479" i="2" l="1"/>
  <c r="B479" i="2"/>
  <c r="D479" i="2" s="1"/>
  <c r="F479" i="2" s="1"/>
  <c r="I479" i="2" l="1"/>
  <c r="A480" i="2" l="1"/>
  <c r="G480" i="2" l="1"/>
  <c r="B480" i="2"/>
  <c r="D480" i="2" l="1"/>
  <c r="F480" i="2" s="1"/>
  <c r="I480" i="2" s="1"/>
  <c r="A481" i="2" l="1"/>
  <c r="B481" i="2" l="1"/>
  <c r="G481" i="2"/>
  <c r="D481" i="2" l="1"/>
  <c r="F481" i="2" s="1"/>
  <c r="I481" i="2" s="1"/>
  <c r="A482" i="2" l="1"/>
  <c r="B482" i="2" l="1"/>
  <c r="G482" i="2"/>
  <c r="D482" i="2" l="1"/>
  <c r="F482" i="2" s="1"/>
  <c r="I482" i="2" s="1"/>
  <c r="A483" i="2" l="1"/>
  <c r="G483" i="2" l="1"/>
  <c r="B483" i="2"/>
  <c r="D483" i="2" s="1"/>
  <c r="F483" i="2" s="1"/>
  <c r="I483" i="2" l="1"/>
  <c r="A484" i="2" l="1"/>
  <c r="G484" i="2" l="1"/>
  <c r="B484" i="2"/>
  <c r="D484" i="2" l="1"/>
  <c r="F484" i="2" s="1"/>
  <c r="I484" i="2" s="1"/>
  <c r="A485" i="2" l="1"/>
  <c r="B485" i="2" l="1"/>
  <c r="D485" i="2" s="1"/>
  <c r="F485" i="2" s="1"/>
  <c r="G485" i="2"/>
  <c r="I485" i="2" l="1"/>
  <c r="A486" i="2" l="1"/>
  <c r="G486" i="2" l="1"/>
  <c r="B486" i="2"/>
  <c r="D486" i="2" s="1"/>
  <c r="F486" i="2" s="1"/>
  <c r="I486" i="2" l="1"/>
  <c r="A487" i="2" l="1"/>
  <c r="B487" i="2" l="1"/>
  <c r="D487" i="2" s="1"/>
  <c r="F487" i="2" s="1"/>
  <c r="G487" i="2"/>
  <c r="I487" i="2" l="1"/>
  <c r="A488" i="2" l="1"/>
  <c r="G488" i="2" l="1"/>
  <c r="B488" i="2"/>
  <c r="D488" i="2" l="1"/>
  <c r="F488" i="2" s="1"/>
  <c r="I488" i="2" s="1"/>
  <c r="A489" i="2" l="1"/>
  <c r="B489" i="2" l="1"/>
  <c r="D489" i="2" s="1"/>
  <c r="F489" i="2" s="1"/>
  <c r="G489" i="2"/>
  <c r="I489" i="2" l="1"/>
  <c r="A490" i="2" l="1"/>
  <c r="B490" i="2" l="1"/>
  <c r="G490" i="2"/>
  <c r="D490" i="2" l="1"/>
  <c r="F490" i="2" s="1"/>
  <c r="I490" i="2" s="1"/>
  <c r="A491" i="2" l="1"/>
  <c r="B491" i="2" l="1"/>
  <c r="D491" i="2" s="1"/>
  <c r="F491" i="2" s="1"/>
  <c r="G491" i="2"/>
  <c r="I491" i="2" l="1"/>
  <c r="A492" i="2" l="1"/>
  <c r="B492" i="2" l="1"/>
  <c r="D492" i="2" s="1"/>
  <c r="F492" i="2" s="1"/>
  <c r="G492" i="2"/>
  <c r="I492" i="2" l="1"/>
  <c r="A493" i="2" l="1"/>
  <c r="B493" i="2" l="1"/>
  <c r="D493" i="2" s="1"/>
  <c r="F493" i="2" s="1"/>
  <c r="G493" i="2"/>
  <c r="I493" i="2" l="1"/>
  <c r="A494" i="2" l="1"/>
  <c r="G494" i="2" l="1"/>
  <c r="B494" i="2"/>
  <c r="D494" i="2" l="1"/>
  <c r="F494" i="2" s="1"/>
  <c r="I494" i="2" s="1"/>
  <c r="A495" i="2" l="1"/>
  <c r="B495" i="2" l="1"/>
  <c r="G495" i="2"/>
  <c r="D495" i="2" l="1"/>
  <c r="F495" i="2" s="1"/>
  <c r="I495" i="2" s="1"/>
  <c r="A496" i="2" l="1"/>
  <c r="G496" i="2" l="1"/>
  <c r="B496" i="2"/>
  <c r="D496" i="2" l="1"/>
  <c r="F496" i="2" s="1"/>
  <c r="I496" i="2" s="1"/>
  <c r="A497" i="2" l="1"/>
  <c r="G497" i="2" l="1"/>
  <c r="B497" i="2"/>
  <c r="D497" i="2" l="1"/>
  <c r="F497" i="2" s="1"/>
  <c r="I497" i="2" s="1"/>
  <c r="A498" i="2" l="1"/>
  <c r="B498" i="2" l="1"/>
  <c r="G498" i="2"/>
  <c r="D498" i="2" l="1"/>
  <c r="F498" i="2" s="1"/>
  <c r="I498" i="2" s="1"/>
  <c r="A499" i="2" l="1"/>
  <c r="B499" i="2" l="1"/>
  <c r="G499" i="2"/>
  <c r="D499" i="2" l="1"/>
  <c r="F499" i="2" s="1"/>
  <c r="I499" i="2" s="1"/>
  <c r="A500" i="2" l="1"/>
  <c r="G500" i="2" l="1"/>
  <c r="B500" i="2"/>
  <c r="D500" i="2" l="1"/>
  <c r="F500" i="2" s="1"/>
  <c r="I500" i="2" s="1"/>
  <c r="A501" i="2" l="1"/>
  <c r="G501" i="2" l="1"/>
  <c r="B501" i="2"/>
  <c r="D501" i="2" s="1"/>
  <c r="F501" i="2" s="1"/>
  <c r="I501" i="2" l="1"/>
  <c r="A502" i="2" l="1"/>
  <c r="B502" i="2" l="1"/>
  <c r="G502" i="2"/>
  <c r="D502" i="2" l="1"/>
  <c r="F502" i="2" s="1"/>
  <c r="I502" i="2" s="1"/>
  <c r="A503" i="2" l="1"/>
  <c r="B503" i="2" l="1"/>
  <c r="D503" i="2" s="1"/>
  <c r="F503" i="2" s="1"/>
  <c r="G503" i="2"/>
  <c r="I503" i="2" l="1"/>
  <c r="A504" i="2" l="1"/>
  <c r="G504" i="2" l="1"/>
  <c r="B504" i="2"/>
  <c r="D504" i="2" s="1"/>
  <c r="F504" i="2" s="1"/>
  <c r="I504" i="2" l="1"/>
  <c r="A505" i="2" l="1"/>
  <c r="G505" i="2" l="1"/>
  <c r="B505" i="2"/>
  <c r="D505" i="2" l="1"/>
  <c r="F505" i="2" s="1"/>
  <c r="I505" i="2" s="1"/>
  <c r="A506" i="2" l="1"/>
  <c r="G506" i="2" l="1"/>
  <c r="B506" i="2"/>
  <c r="D506" i="2" s="1"/>
  <c r="F506" i="2" s="1"/>
  <c r="I506" i="2" l="1"/>
  <c r="A507" i="2" l="1"/>
  <c r="B507" i="2" l="1"/>
  <c r="D507" i="2" s="1"/>
  <c r="F507" i="2" s="1"/>
  <c r="G507" i="2"/>
  <c r="I507" i="2" l="1"/>
  <c r="A508" i="2" l="1"/>
  <c r="B508" i="2" l="1"/>
  <c r="D508" i="2" s="1"/>
  <c r="F508" i="2" s="1"/>
  <c r="G508" i="2"/>
  <c r="I508" i="2" l="1"/>
  <c r="A509" i="2" l="1"/>
  <c r="B509" i="2" l="1"/>
  <c r="G509" i="2"/>
  <c r="D509" i="2" l="1"/>
  <c r="F509" i="2" s="1"/>
  <c r="I509" i="2" s="1"/>
  <c r="A510" i="2" l="1"/>
  <c r="G510" i="2" l="1"/>
  <c r="B510" i="2"/>
  <c r="D510" i="2" l="1"/>
  <c r="F510" i="2" s="1"/>
  <c r="I510" i="2" s="1"/>
  <c r="A511" i="2" l="1"/>
  <c r="G511" i="2" l="1"/>
  <c r="B511" i="2"/>
  <c r="D511" i="2" s="1"/>
  <c r="F511" i="2" s="1"/>
  <c r="I511" i="2" l="1"/>
  <c r="A512" i="2" l="1"/>
  <c r="B512" i="2" l="1"/>
  <c r="D512" i="2" s="1"/>
  <c r="F512" i="2" s="1"/>
  <c r="G512" i="2"/>
  <c r="I512" i="2" l="1"/>
  <c r="A513" i="2" l="1"/>
  <c r="G513" i="2" l="1"/>
  <c r="B513" i="2"/>
  <c r="D513" i="2" l="1"/>
  <c r="F513" i="2" s="1"/>
  <c r="I513" i="2" s="1"/>
  <c r="A514" i="2" l="1"/>
  <c r="G514" i="2" l="1"/>
  <c r="B514" i="2"/>
  <c r="D514" i="2" l="1"/>
  <c r="F514" i="2" s="1"/>
  <c r="I514" i="2" s="1"/>
  <c r="A515" i="2" l="1"/>
  <c r="G515" i="2" l="1"/>
  <c r="B515" i="2"/>
  <c r="D515" i="2" l="1"/>
  <c r="F515" i="2" s="1"/>
  <c r="I515" i="2" s="1"/>
  <c r="A516" i="2" l="1"/>
  <c r="G516" i="2" l="1"/>
  <c r="B516" i="2"/>
  <c r="D516" i="2" l="1"/>
  <c r="F516" i="2" s="1"/>
  <c r="I516" i="2" s="1"/>
  <c r="A517" i="2" l="1"/>
  <c r="B517" i="2" l="1"/>
  <c r="G517" i="2"/>
  <c r="D517" i="2" l="1"/>
  <c r="F517" i="2" s="1"/>
  <c r="I517" i="2" s="1"/>
  <c r="A518" i="2" l="1"/>
  <c r="G518" i="2" l="1"/>
  <c r="B518" i="2"/>
  <c r="D518" i="2" l="1"/>
  <c r="F518" i="2" s="1"/>
  <c r="I518" i="2" s="1"/>
  <c r="A519" i="2" l="1"/>
  <c r="B519" i="2" l="1"/>
  <c r="G519" i="2"/>
  <c r="D519" i="2" l="1"/>
  <c r="F519" i="2" s="1"/>
  <c r="I519" i="2" s="1"/>
  <c r="A520" i="2" l="1"/>
  <c r="B520" i="2" l="1"/>
  <c r="D520" i="2" s="1"/>
  <c r="F520" i="2" s="1"/>
  <c r="G520" i="2"/>
  <c r="I520" i="2" l="1"/>
  <c r="A521" i="2" l="1"/>
  <c r="B521" i="2" l="1"/>
  <c r="D521" i="2" s="1"/>
  <c r="F521" i="2" s="1"/>
  <c r="G521" i="2"/>
  <c r="I521" i="2" l="1"/>
  <c r="A522" i="2" l="1"/>
  <c r="B522" i="2" l="1"/>
  <c r="D522" i="2" s="1"/>
  <c r="F522" i="2" s="1"/>
  <c r="G522" i="2"/>
  <c r="I522" i="2" l="1"/>
  <c r="A523" i="2" l="1"/>
  <c r="B523" i="2" l="1"/>
  <c r="G523" i="2"/>
  <c r="D523" i="2" l="1"/>
  <c r="F523" i="2" s="1"/>
  <c r="I523" i="2" s="1"/>
  <c r="A524" i="2" l="1"/>
  <c r="G524" i="2" l="1"/>
  <c r="B524" i="2"/>
  <c r="D524" i="2" l="1"/>
  <c r="F524" i="2" s="1"/>
  <c r="I524" i="2" s="1"/>
  <c r="A525" i="2" l="1"/>
  <c r="B525" i="2" l="1"/>
  <c r="D525" i="2" s="1"/>
  <c r="F525" i="2" s="1"/>
  <c r="G525" i="2"/>
  <c r="I525" i="2" l="1"/>
  <c r="A526" i="2" l="1"/>
  <c r="B526" i="2" l="1"/>
  <c r="D526" i="2" s="1"/>
  <c r="F526" i="2" s="1"/>
  <c r="G526" i="2"/>
  <c r="I526" i="2" l="1"/>
  <c r="A527" i="2" l="1"/>
  <c r="B527" i="2" l="1"/>
  <c r="D527" i="2" s="1"/>
  <c r="F527" i="2" s="1"/>
  <c r="G527" i="2"/>
  <c r="I527" i="2" l="1"/>
  <c r="A528" i="2" l="1"/>
  <c r="B528" i="2" l="1"/>
  <c r="D528" i="2" s="1"/>
  <c r="F528" i="2" s="1"/>
  <c r="G528" i="2"/>
  <c r="I528" i="2" l="1"/>
  <c r="A529" i="2" l="1"/>
  <c r="G529" i="2" l="1"/>
  <c r="B529" i="2"/>
  <c r="D529" i="2" l="1"/>
  <c r="F529" i="2" s="1"/>
  <c r="I529" i="2" s="1"/>
  <c r="A530" i="2" l="1"/>
  <c r="B530" i="2" l="1"/>
  <c r="D530" i="2" s="1"/>
  <c r="F530" i="2" s="1"/>
  <c r="G530" i="2"/>
  <c r="I530" i="2" l="1"/>
  <c r="A531" i="2" l="1"/>
  <c r="B531" i="2" l="1"/>
  <c r="D531" i="2" s="1"/>
  <c r="F531" i="2" s="1"/>
  <c r="G531" i="2"/>
  <c r="I531" i="2" l="1"/>
  <c r="A532" i="2" l="1"/>
  <c r="G532" i="2" l="1"/>
  <c r="B532" i="2"/>
  <c r="D532" i="2" l="1"/>
  <c r="F532" i="2" s="1"/>
  <c r="I532" i="2" s="1"/>
  <c r="A533" i="2" l="1"/>
  <c r="G533" i="2" l="1"/>
  <c r="B533" i="2"/>
  <c r="D533" i="2" s="1"/>
  <c r="F533" i="2" s="1"/>
  <c r="I533" i="2" l="1"/>
  <c r="A534" i="2" l="1"/>
  <c r="G534" i="2" l="1"/>
  <c r="B534" i="2"/>
  <c r="D534" i="2" l="1"/>
  <c r="F534" i="2" s="1"/>
  <c r="I534" i="2" s="1"/>
  <c r="A535" i="2" l="1"/>
  <c r="G535" i="2" l="1"/>
  <c r="B535" i="2"/>
  <c r="D535" i="2" s="1"/>
  <c r="F535" i="2" s="1"/>
  <c r="I535" i="2" l="1"/>
  <c r="A536" i="2" l="1"/>
  <c r="B536" i="2" l="1"/>
  <c r="G536" i="2"/>
  <c r="D536" i="2" l="1"/>
  <c r="F536" i="2" s="1"/>
  <c r="I536" i="2" s="1"/>
  <c r="A537" i="2" l="1"/>
  <c r="G537" i="2" l="1"/>
  <c r="B537" i="2"/>
  <c r="D537" i="2" s="1"/>
  <c r="F537" i="2" s="1"/>
  <c r="I537" i="2" l="1"/>
  <c r="A538" i="2" l="1"/>
  <c r="B538" i="2" l="1"/>
  <c r="D538" i="2" s="1"/>
  <c r="F538" i="2" s="1"/>
  <c r="G538" i="2"/>
  <c r="I538" i="2" l="1"/>
  <c r="A539" i="2" l="1"/>
  <c r="G539" i="2" l="1"/>
  <c r="B539" i="2"/>
  <c r="D539" i="2" l="1"/>
  <c r="F539" i="2" s="1"/>
  <c r="I539" i="2" s="1"/>
  <c r="A540" i="2" l="1"/>
  <c r="B540" i="2" l="1"/>
  <c r="G540" i="2"/>
  <c r="D540" i="2" l="1"/>
  <c r="F540" i="2" s="1"/>
  <c r="I540" i="2" s="1"/>
  <c r="A541" i="2" l="1"/>
  <c r="B541" i="2" l="1"/>
  <c r="D541" i="2" s="1"/>
  <c r="F541" i="2" s="1"/>
  <c r="G541" i="2"/>
  <c r="I541" i="2" l="1"/>
  <c r="A542" i="2" l="1"/>
  <c r="G542" i="2" l="1"/>
  <c r="B542" i="2"/>
  <c r="D542" i="2" l="1"/>
  <c r="F542" i="2" s="1"/>
  <c r="I542" i="2" s="1"/>
  <c r="A543" i="2" l="1"/>
  <c r="B543" i="2" l="1"/>
  <c r="D543" i="2" s="1"/>
  <c r="F543" i="2" s="1"/>
  <c r="G543" i="2"/>
  <c r="I543" i="2" l="1"/>
  <c r="A544" i="2" l="1"/>
  <c r="G544" i="2" l="1"/>
  <c r="B544" i="2"/>
  <c r="D544" i="2" s="1"/>
  <c r="F544" i="2" s="1"/>
  <c r="I544" i="2" l="1"/>
  <c r="A545" i="2" l="1"/>
  <c r="B545" i="2" l="1"/>
  <c r="G545" i="2"/>
  <c r="D545" i="2" l="1"/>
  <c r="F545" i="2" s="1"/>
  <c r="I545" i="2" s="1"/>
  <c r="A546" i="2" l="1"/>
  <c r="G546" i="2" l="1"/>
  <c r="B546" i="2"/>
  <c r="D546" i="2" s="1"/>
  <c r="F546" i="2" s="1"/>
  <c r="I546" i="2" l="1"/>
  <c r="A547" i="2" l="1"/>
  <c r="B547" i="2" l="1"/>
  <c r="D547" i="2" s="1"/>
  <c r="F547" i="2" s="1"/>
  <c r="G547" i="2"/>
  <c r="I547" i="2" l="1"/>
  <c r="A548" i="2" l="1"/>
  <c r="G548" i="2" l="1"/>
  <c r="B548" i="2"/>
  <c r="D548" i="2" l="1"/>
  <c r="F548" i="2" s="1"/>
  <c r="I548" i="2" s="1"/>
  <c r="A549" i="2" l="1"/>
  <c r="B549" i="2" l="1"/>
  <c r="G549" i="2"/>
  <c r="D549" i="2" l="1"/>
  <c r="F549" i="2" s="1"/>
  <c r="I549" i="2" s="1"/>
  <c r="A550" i="2" l="1"/>
  <c r="G550" i="2" l="1"/>
  <c r="B550" i="2"/>
  <c r="D550" i="2" s="1"/>
  <c r="F550" i="2" s="1"/>
  <c r="I550" i="2" l="1"/>
  <c r="A551" i="2" l="1"/>
  <c r="G551" i="2" l="1"/>
  <c r="B551" i="2"/>
  <c r="D551" i="2" l="1"/>
  <c r="F551" i="2" s="1"/>
  <c r="I551" i="2" s="1"/>
  <c r="A552" i="2" l="1"/>
  <c r="G552" i="2" l="1"/>
  <c r="B552" i="2"/>
  <c r="D552" i="2" s="1"/>
  <c r="F552" i="2" s="1"/>
  <c r="I552" i="2" l="1"/>
  <c r="A553" i="2" l="1"/>
  <c r="B553" i="2" l="1"/>
  <c r="D553" i="2" s="1"/>
  <c r="F553" i="2" s="1"/>
  <c r="G553" i="2"/>
  <c r="I553" i="2" l="1"/>
  <c r="A554" i="2" l="1"/>
  <c r="B554" i="2" l="1"/>
  <c r="G554" i="2"/>
  <c r="D554" i="2" l="1"/>
  <c r="F554" i="2" s="1"/>
  <c r="I554" i="2" s="1"/>
  <c r="A555" i="2" l="1"/>
  <c r="G555" i="2" l="1"/>
  <c r="B555" i="2"/>
  <c r="D555" i="2" l="1"/>
  <c r="F555" i="2" s="1"/>
  <c r="I555" i="2" s="1"/>
  <c r="A556" i="2" l="1"/>
  <c r="B556" i="2" l="1"/>
  <c r="G556" i="2"/>
  <c r="D556" i="2" l="1"/>
  <c r="F556" i="2" s="1"/>
  <c r="I556" i="2" s="1"/>
  <c r="A557" i="2" l="1"/>
  <c r="B557" i="2" l="1"/>
  <c r="G557" i="2"/>
  <c r="D557" i="2" l="1"/>
  <c r="F557" i="2" s="1"/>
  <c r="I557" i="2" s="1"/>
  <c r="A558" i="2" l="1"/>
  <c r="B558" i="2" l="1"/>
  <c r="G558" i="2"/>
  <c r="D558" i="2" l="1"/>
  <c r="F558" i="2" s="1"/>
  <c r="I558" i="2" s="1"/>
  <c r="A559" i="2" l="1"/>
  <c r="G559" i="2" l="1"/>
  <c r="B559" i="2"/>
  <c r="D559" i="2" s="1"/>
  <c r="F559" i="2" s="1"/>
  <c r="I559" i="2" l="1"/>
  <c r="A560" i="2" l="1"/>
  <c r="G560" i="2" l="1"/>
  <c r="B560" i="2"/>
  <c r="D560" i="2" l="1"/>
  <c r="F560" i="2" s="1"/>
  <c r="I560" i="2" s="1"/>
  <c r="A561" i="2" l="1"/>
  <c r="B561" i="2" l="1"/>
  <c r="D561" i="2" s="1"/>
  <c r="F561" i="2" s="1"/>
  <c r="G561" i="2"/>
  <c r="I561" i="2" l="1"/>
  <c r="A562" i="2" l="1"/>
  <c r="B562" i="2" l="1"/>
  <c r="D562" i="2" s="1"/>
  <c r="F562" i="2" s="1"/>
  <c r="G562" i="2"/>
  <c r="I562" i="2" l="1"/>
  <c r="A563" i="2" l="1"/>
  <c r="G563" i="2" l="1"/>
  <c r="B563" i="2"/>
  <c r="D563" i="2" l="1"/>
  <c r="F563" i="2" s="1"/>
  <c r="I563" i="2" s="1"/>
  <c r="A564" i="2" l="1"/>
  <c r="G564" i="2" l="1"/>
  <c r="B564" i="2"/>
  <c r="D564" i="2" l="1"/>
  <c r="F564" i="2" s="1"/>
  <c r="I564" i="2" s="1"/>
  <c r="A565" i="2" l="1"/>
  <c r="G565" i="2" l="1"/>
  <c r="B565" i="2"/>
  <c r="D565" i="2" s="1"/>
  <c r="F565" i="2" s="1"/>
  <c r="I565" i="2" l="1"/>
  <c r="A566" i="2" l="1"/>
  <c r="B566" i="2" l="1"/>
  <c r="D566" i="2" s="1"/>
  <c r="F566" i="2" s="1"/>
  <c r="G566" i="2"/>
  <c r="I566" i="2" l="1"/>
  <c r="A567" i="2" l="1"/>
  <c r="B567" i="2" l="1"/>
  <c r="D567" i="2" s="1"/>
  <c r="F567" i="2" s="1"/>
  <c r="G567" i="2"/>
  <c r="I567" i="2" l="1"/>
  <c r="A568" i="2" l="1"/>
  <c r="G568" i="2" l="1"/>
  <c r="B568" i="2"/>
  <c r="D568" i="2" s="1"/>
  <c r="F568" i="2" s="1"/>
  <c r="I568" i="2" l="1"/>
  <c r="A569" i="2" l="1"/>
  <c r="B569" i="2" l="1"/>
  <c r="G569" i="2"/>
  <c r="D569" i="2" l="1"/>
  <c r="F569" i="2" s="1"/>
  <c r="I569" i="2" s="1"/>
  <c r="A570" i="2" l="1"/>
  <c r="B570" i="2" l="1"/>
  <c r="D570" i="2" s="1"/>
  <c r="F570" i="2" s="1"/>
  <c r="G570" i="2"/>
  <c r="I570" i="2" l="1"/>
  <c r="A571" i="2" l="1"/>
  <c r="G571" i="2" l="1"/>
  <c r="B571" i="2"/>
  <c r="D571" i="2" l="1"/>
  <c r="F571" i="2" s="1"/>
  <c r="I571" i="2" s="1"/>
  <c r="A572" i="2" l="1"/>
  <c r="B572" i="2" l="1"/>
  <c r="G572" i="2"/>
  <c r="D572" i="2" l="1"/>
  <c r="F572" i="2" s="1"/>
  <c r="I572" i="2" s="1"/>
  <c r="A573" i="2" l="1"/>
  <c r="B573" i="2" l="1"/>
  <c r="D573" i="2" s="1"/>
  <c r="F573" i="2" s="1"/>
  <c r="G573" i="2"/>
  <c r="I573" i="2" l="1"/>
  <c r="A574" i="2" l="1"/>
  <c r="G574" i="2" l="1"/>
  <c r="B574" i="2"/>
  <c r="D574" i="2" l="1"/>
  <c r="F574" i="2" s="1"/>
  <c r="I574" i="2" s="1"/>
  <c r="A575" i="2" l="1"/>
  <c r="G575" i="2" l="1"/>
  <c r="B575" i="2"/>
  <c r="D575" i="2" l="1"/>
  <c r="F575" i="2" s="1"/>
  <c r="I575" i="2" s="1"/>
  <c r="A576" i="2" l="1"/>
  <c r="G576" i="2" l="1"/>
  <c r="B576" i="2"/>
  <c r="D576" i="2" l="1"/>
  <c r="F576" i="2" s="1"/>
  <c r="I576" i="2" s="1"/>
  <c r="A577" i="2" l="1"/>
  <c r="B577" i="2" l="1"/>
  <c r="G577" i="2"/>
  <c r="D577" i="2" l="1"/>
  <c r="F577" i="2" s="1"/>
  <c r="I577" i="2" s="1"/>
  <c r="A578" i="2" l="1"/>
  <c r="B578" i="2" l="1"/>
  <c r="D578" i="2" s="1"/>
  <c r="F578" i="2" s="1"/>
  <c r="G578" i="2"/>
  <c r="I578" i="2" l="1"/>
  <c r="A579" i="2" l="1"/>
  <c r="B579" i="2" l="1"/>
  <c r="D579" i="2" s="1"/>
  <c r="F579" i="2" s="1"/>
  <c r="G579" i="2"/>
  <c r="I579" i="2" l="1"/>
  <c r="A580" i="2" l="1"/>
  <c r="G580" i="2" l="1"/>
  <c r="B580" i="2"/>
  <c r="D580" i="2" s="1"/>
  <c r="F580" i="2" s="1"/>
  <c r="I580" i="2" l="1"/>
  <c r="A581" i="2" l="1"/>
  <c r="B581" i="2" l="1"/>
  <c r="G581" i="2"/>
  <c r="D581" i="2" l="1"/>
  <c r="F581" i="2" s="1"/>
  <c r="I581" i="2" s="1"/>
  <c r="A582" i="2" l="1"/>
  <c r="B582" i="2" l="1"/>
  <c r="D582" i="2" s="1"/>
  <c r="F582" i="2" s="1"/>
  <c r="G582" i="2"/>
  <c r="I582" i="2" l="1"/>
  <c r="A583" i="2" l="1"/>
  <c r="B583" i="2" l="1"/>
  <c r="D583" i="2" s="1"/>
  <c r="F583" i="2" s="1"/>
  <c r="G583" i="2"/>
  <c r="I583" i="2" l="1"/>
  <c r="A584" i="2" l="1"/>
  <c r="G584" i="2" l="1"/>
  <c r="B584" i="2"/>
  <c r="D584" i="2" s="1"/>
  <c r="F584" i="2" s="1"/>
  <c r="I584" i="2" l="1"/>
  <c r="A585" i="2" l="1"/>
  <c r="G585" i="2" l="1"/>
  <c r="B585" i="2"/>
  <c r="D585" i="2" l="1"/>
  <c r="F585" i="2" s="1"/>
  <c r="I585" i="2" s="1"/>
  <c r="A586" i="2" l="1"/>
  <c r="G586" i="2" l="1"/>
  <c r="B586" i="2"/>
  <c r="D586" i="2" l="1"/>
  <c r="F586" i="2" s="1"/>
  <c r="I586" i="2" s="1"/>
  <c r="A587" i="2" l="1"/>
  <c r="G587" i="2" l="1"/>
  <c r="B587" i="2"/>
  <c r="D587" i="2" s="1"/>
  <c r="F587" i="2" s="1"/>
  <c r="I587" i="2" l="1"/>
  <c r="A588" i="2" l="1"/>
  <c r="B588" i="2" l="1"/>
  <c r="D588" i="2" s="1"/>
  <c r="F588" i="2" s="1"/>
  <c r="G588" i="2"/>
  <c r="I588" i="2" l="1"/>
  <c r="A589" i="2" l="1"/>
  <c r="G589" i="2" l="1"/>
  <c r="B589" i="2"/>
  <c r="D589" i="2" s="1"/>
  <c r="F589" i="2" s="1"/>
  <c r="I589" i="2" l="1"/>
  <c r="A590" i="2" l="1"/>
  <c r="B590" i="2" l="1"/>
  <c r="D590" i="2" s="1"/>
  <c r="F590" i="2" s="1"/>
  <c r="G590" i="2"/>
  <c r="I590" i="2" l="1"/>
  <c r="A591" i="2" l="1"/>
  <c r="G591" i="2" l="1"/>
  <c r="B591" i="2"/>
  <c r="D591" i="2" l="1"/>
  <c r="F591" i="2" s="1"/>
  <c r="I591" i="2" s="1"/>
  <c r="A592" i="2" l="1"/>
  <c r="B592" i="2" l="1"/>
  <c r="G592" i="2"/>
  <c r="D592" i="2" l="1"/>
  <c r="F592" i="2" s="1"/>
  <c r="I592" i="2" s="1"/>
  <c r="A593" i="2" l="1"/>
  <c r="G593" i="2" l="1"/>
  <c r="B593" i="2"/>
  <c r="D593" i="2" l="1"/>
  <c r="F593" i="2" s="1"/>
  <c r="I593" i="2" s="1"/>
  <c r="A594" i="2" l="1"/>
  <c r="B594" i="2" l="1"/>
  <c r="D594" i="2" s="1"/>
  <c r="F594" i="2" s="1"/>
  <c r="G594" i="2"/>
  <c r="I594" i="2" l="1"/>
  <c r="A595" i="2" l="1"/>
  <c r="G595" i="2" l="1"/>
  <c r="B595" i="2"/>
  <c r="D595" i="2" l="1"/>
  <c r="F595" i="2" s="1"/>
  <c r="I595" i="2" s="1"/>
  <c r="A596" i="2" l="1"/>
  <c r="B596" i="2" l="1"/>
  <c r="G596" i="2"/>
  <c r="D596" i="2" l="1"/>
  <c r="F596" i="2" s="1"/>
  <c r="I596" i="2" s="1"/>
  <c r="A597" i="2" l="1"/>
  <c r="B597" i="2" l="1"/>
  <c r="G597" i="2"/>
  <c r="D597" i="2" l="1"/>
  <c r="F597" i="2" s="1"/>
  <c r="I597" i="2" s="1"/>
  <c r="A598" i="2" l="1"/>
  <c r="B598" i="2" l="1"/>
  <c r="D598" i="2" s="1"/>
  <c r="F598" i="2" s="1"/>
  <c r="G598" i="2"/>
  <c r="I598" i="2" l="1"/>
  <c r="A599" i="2" l="1"/>
  <c r="B599" i="2" l="1"/>
  <c r="G599" i="2"/>
  <c r="A7" i="2"/>
  <c r="A8" i="2" s="1"/>
  <c r="D599" i="2" l="1"/>
  <c r="D7" i="2" l="1"/>
  <c r="F599" i="2"/>
  <c r="B7" i="2" l="1"/>
  <c r="G7" i="2" s="1"/>
  <c r="I599" i="2"/>
</calcChain>
</file>

<file path=xl/comments1.xml><?xml version="1.0" encoding="utf-8"?>
<comments xmlns="http://schemas.openxmlformats.org/spreadsheetml/2006/main">
  <authors>
    <author>Francis Danz</author>
  </authors>
  <commentList>
    <comment ref="J3" authorId="0">
      <text>
        <r>
          <rPr>
            <sz val="8"/>
            <color indexed="81"/>
            <rFont val="Tahoma"/>
            <family val="2"/>
          </rPr>
          <t xml:space="preserve">...bei der Wahl des Zinssatzes oder Tilgungssatzes, können Sie optional die Schrittweise hier verändern.
- Minimaler Wert zugelassen: 0,05
- Höchster Wert zugelassen: 1
</t>
        </r>
      </text>
    </comment>
    <comment ref="A8" authorId="0">
      <text>
        <r>
          <rPr>
            <sz val="8"/>
            <color indexed="81"/>
            <rFont val="Tahoma"/>
            <family val="2"/>
          </rPr>
          <t xml:space="preserve">Hinweise bzw. Optionen zur der Formel =DATEDIF(Beginn;A7;"m")/12
"y": Jahr , "m": Monat , "d": Tage
</t>
        </r>
      </text>
    </comment>
    <comment ref="H10" authorId="0">
      <text>
        <r>
          <rPr>
            <b/>
            <sz val="9"/>
            <color indexed="81"/>
            <rFont val="Segoe UI"/>
            <family val="2"/>
          </rPr>
          <t>optional möglich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<sst xmlns="http://schemas.openxmlformats.org/spreadsheetml/2006/main" count="29" uniqueCount="27">
  <si>
    <t>Monat</t>
  </si>
  <si>
    <t>Insgesamt:</t>
  </si>
  <si>
    <t>Restschuld
vor Tilgung</t>
  </si>
  <si>
    <t>Restschuld
nach Tilgung</t>
  </si>
  <si>
    <t>Sondertilgungen</t>
  </si>
  <si>
    <t>Zinsen</t>
  </si>
  <si>
    <t>Tilgungen</t>
  </si>
  <si>
    <t>Zinssatz</t>
  </si>
  <si>
    <t>Darlehen</t>
  </si>
  <si>
    <t>Monatliche
 Rate</t>
  </si>
  <si>
    <t>Finanzierungsbeginn</t>
  </si>
  <si>
    <t>Finanzierungsende</t>
  </si>
  <si>
    <t>monatliche
Rate</t>
  </si>
  <si>
    <t>Gesamttilgungen</t>
  </si>
  <si>
    <t>Gesamtzinsen</t>
  </si>
  <si>
    <t>Erlaubte
Dezimalzinsschritte</t>
  </si>
  <si>
    <t>anfänglicher
Tilgungssatz</t>
  </si>
  <si>
    <t>www.vereinsmayer.de</t>
  </si>
  <si>
    <t>Wie verändere ich die "Drehknöpfe"?</t>
  </si>
  <si>
    <t>Rechte Maustaste drücken und . . .</t>
  </si>
  <si>
    <t>Vorher müssen Sie den Blattschutz der (bekanntlich) die Formeln schützt aufheben.</t>
  </si>
  <si>
    <t xml:space="preserve">Die dargestellten Finanzierungssimulationen sind rein informativ. </t>
  </si>
  <si>
    <t>Zu Risiken und Nebenwirkungen fragen Sie nicht Ihren Artz oder Apotheker,</t>
  </si>
  <si>
    <t>sondern Ihren Bankberater.</t>
  </si>
  <si>
    <t>"Das "Kleingedruckte"  . . .</t>
  </si>
  <si>
    <t>Möchten Sie an dieser Arbeitsmappe etwas herumbasteln?</t>
  </si>
  <si>
    <t>Ein Kennwort ist hier nicht notwendig.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</si>
</sst>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 ;[Red]\-#,##0.00\ "/>
    <numFmt numFmtId="165" formatCode="&quot;&quot;"/>
    <numFmt numFmtId="166" formatCode="&quot;in &quot;\ 0.00\ &quot;Jahren&quot;"/>
    <numFmt numFmtId="167" formatCode="\-\&gt;@\&lt;\-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u/>
      <sz val="10"/>
      <color indexed="36"/>
      <name val="Arial"/>
      <family val="2"/>
    </font>
    <font>
      <b/>
      <sz val="10"/>
      <color indexed="41"/>
      <name val="Arial"/>
      <family val="2"/>
    </font>
    <font>
      <b/>
      <sz val="9"/>
      <color indexed="9"/>
      <name val="Arial"/>
      <family val="2"/>
    </font>
    <font>
      <sz val="9"/>
      <name val="Tahoma"/>
      <family val="2"/>
    </font>
    <font>
      <i/>
      <sz val="9"/>
      <name val="Tahoma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b/>
      <sz val="15"/>
      <name val="Calibri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" fontId="6" fillId="2" borderId="1">
      <alignment vertical="center"/>
    </xf>
    <xf numFmtId="0" fontId="7" fillId="2" borderId="0"/>
    <xf numFmtId="167" fontId="8" fillId="0" borderId="2"/>
    <xf numFmtId="4" fontId="1" fillId="0" borderId="3">
      <alignment vertical="center"/>
      <protection locked="0"/>
    </xf>
    <xf numFmtId="49" fontId="9" fillId="0" borderId="2"/>
    <xf numFmtId="0" fontId="2" fillId="3" borderId="1">
      <alignment horizontal="right" vertical="center"/>
    </xf>
    <xf numFmtId="9" fontId="1" fillId="0" borderId="0" applyFont="0" applyFill="0" applyBorder="0" applyAlignment="0" applyProtection="0"/>
    <xf numFmtId="49" fontId="8" fillId="0" borderId="2"/>
    <xf numFmtId="0" fontId="10" fillId="0" borderId="0" applyNumberFormat="0" applyFill="0" applyBorder="0" applyAlignment="0" applyProtection="0"/>
  </cellStyleXfs>
  <cellXfs count="87">
    <xf numFmtId="0" fontId="0" fillId="0" borderId="0" xfId="0"/>
    <xf numFmtId="14" fontId="2" fillId="0" borderId="7" xfId="0" applyNumberFormat="1" applyFont="1" applyBorder="1" applyAlignment="1" applyProtection="1">
      <alignment horizontal="center" vertical="center"/>
      <protection hidden="1"/>
    </xf>
    <xf numFmtId="164" fontId="2" fillId="0" borderId="14" xfId="0" applyNumberFormat="1" applyFont="1" applyBorder="1" applyAlignment="1" applyProtection="1">
      <alignment horizontal="center" vertical="center"/>
      <protection hidden="1"/>
    </xf>
    <xf numFmtId="164" fontId="1" fillId="0" borderId="15" xfId="0" applyNumberFormat="1" applyFont="1" applyFill="1" applyBorder="1" applyAlignment="1" applyProtection="1">
      <alignment horizontal="center" vertical="center"/>
      <protection hidden="1"/>
    </xf>
    <xf numFmtId="164" fontId="1" fillId="0" borderId="15" xfId="0" applyNumberFormat="1" applyFont="1" applyBorder="1" applyAlignment="1" applyProtection="1">
      <alignment horizontal="center" vertical="center"/>
      <protection hidden="1"/>
    </xf>
    <xf numFmtId="14" fontId="1" fillId="0" borderId="4" xfId="0" applyNumberFormat="1" applyFont="1" applyBorder="1" applyAlignment="1" applyProtection="1">
      <alignment horizontal="center" vertical="center"/>
      <protection hidden="1"/>
    </xf>
    <xf numFmtId="16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164" fontId="2" fillId="0" borderId="7" xfId="0" applyNumberFormat="1" applyFont="1" applyBorder="1" applyAlignment="1" applyProtection="1">
      <alignment horizontal="center" vertical="center" wrapText="1"/>
      <protection hidden="1"/>
    </xf>
    <xf numFmtId="164" fontId="2" fillId="0" borderId="14" xfId="0" applyNumberFormat="1" applyFont="1" applyBorder="1" applyAlignment="1" applyProtection="1">
      <alignment horizontal="center" vertical="center" wrapText="1"/>
      <protection hidden="1"/>
    </xf>
    <xf numFmtId="164" fontId="2" fillId="0" borderId="12" xfId="0" applyNumberFormat="1" applyFont="1" applyBorder="1" applyAlignment="1" applyProtection="1">
      <alignment horizontal="center" vertical="center"/>
      <protection hidden="1"/>
    </xf>
    <xf numFmtId="164" fontId="2" fillId="0" borderId="7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4" fontId="1" fillId="0" borderId="4" xfId="0" applyNumberFormat="1" applyFont="1" applyFill="1" applyBorder="1" applyAlignment="1" applyProtection="1">
      <alignment horizontal="center" vertical="center"/>
      <protection hidden="1"/>
    </xf>
    <xf numFmtId="14" fontId="2" fillId="4" borderId="6" xfId="0" applyNumberFormat="1" applyFont="1" applyFill="1" applyBorder="1" applyAlignment="1" applyProtection="1">
      <alignment horizontal="center" vertical="center"/>
      <protection hidden="1"/>
    </xf>
    <xf numFmtId="14" fontId="2" fillId="4" borderId="7" xfId="0" applyNumberFormat="1" applyFont="1" applyFill="1" applyBorder="1" applyAlignment="1" applyProtection="1">
      <alignment horizontal="center" vertical="center"/>
      <protection hidden="1"/>
    </xf>
    <xf numFmtId="164" fontId="2" fillId="4" borderId="14" xfId="0" applyNumberFormat="1" applyFont="1" applyFill="1" applyBorder="1" applyAlignment="1" applyProtection="1">
      <alignment horizontal="center" vertical="center"/>
      <protection hidden="1"/>
    </xf>
    <xf numFmtId="14" fontId="2" fillId="4" borderId="14" xfId="0" applyNumberFormat="1" applyFont="1" applyFill="1" applyBorder="1" applyAlignment="1" applyProtection="1">
      <alignment horizontal="center" vertical="center"/>
      <protection hidden="1"/>
    </xf>
    <xf numFmtId="0" fontId="1" fillId="4" borderId="4" xfId="0" applyFont="1" applyFill="1" applyBorder="1" applyAlignment="1" applyProtection="1">
      <alignment horizontal="center" vertical="center"/>
      <protection hidden="1"/>
    </xf>
    <xf numFmtId="164" fontId="1" fillId="4" borderId="15" xfId="0" applyNumberFormat="1" applyFont="1" applyFill="1" applyBorder="1" applyAlignment="1" applyProtection="1">
      <alignment horizontal="center" vertical="center"/>
      <protection hidden="1"/>
    </xf>
    <xf numFmtId="164" fontId="1" fillId="4" borderId="4" xfId="0" applyNumberFormat="1" applyFont="1" applyFill="1" applyBorder="1" applyAlignment="1" applyProtection="1">
      <alignment horizontal="center" vertical="top"/>
      <protection locked="0"/>
    </xf>
    <xf numFmtId="0" fontId="1" fillId="4" borderId="10" xfId="0" applyFont="1" applyFill="1" applyBorder="1" applyAlignment="1" applyProtection="1">
      <alignment horizontal="center" vertical="center"/>
      <protection hidden="1"/>
    </xf>
    <xf numFmtId="164" fontId="1" fillId="4" borderId="16" xfId="0" applyNumberFormat="1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165" fontId="1" fillId="4" borderId="0" xfId="0" applyNumberFormat="1" applyFont="1" applyFill="1" applyBorder="1" applyAlignment="1" applyProtection="1">
      <alignment horizontal="center" vertical="center"/>
      <protection hidden="1"/>
    </xf>
    <xf numFmtId="164" fontId="1" fillId="4" borderId="0" xfId="0" applyNumberFormat="1" applyFont="1" applyFill="1" applyBorder="1" applyAlignment="1" applyProtection="1">
      <alignment horizontal="center" vertical="center"/>
      <protection hidden="1"/>
    </xf>
    <xf numFmtId="164" fontId="1" fillId="4" borderId="4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Alignment="1" applyProtection="1">
      <alignment horizontal="center" vertical="center"/>
      <protection hidden="1"/>
    </xf>
    <xf numFmtId="166" fontId="1" fillId="4" borderId="10" xfId="0" applyNumberFormat="1" applyFont="1" applyFill="1" applyBorder="1" applyAlignment="1" applyProtection="1">
      <alignment horizontal="center" vertical="center"/>
      <protection locked="0"/>
    </xf>
    <xf numFmtId="165" fontId="1" fillId="4" borderId="16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1" xfId="0" applyFont="1" applyFill="1" applyBorder="1" applyAlignment="1" applyProtection="1">
      <alignment horizontal="center" vertical="center"/>
      <protection hidden="1"/>
    </xf>
    <xf numFmtId="164" fontId="1" fillId="4" borderId="11" xfId="0" applyNumberFormat="1" applyFont="1" applyFill="1" applyBorder="1" applyAlignment="1" applyProtection="1">
      <alignment horizontal="center" vertical="center"/>
      <protection hidden="1"/>
    </xf>
    <xf numFmtId="14" fontId="1" fillId="4" borderId="15" xfId="0" applyNumberFormat="1" applyFont="1" applyFill="1" applyBorder="1" applyAlignment="1" applyProtection="1">
      <alignment horizontal="center" vertical="center"/>
      <protection hidden="1"/>
    </xf>
    <xf numFmtId="0" fontId="1" fillId="4" borderId="15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center" vertical="center" wrapText="1"/>
      <protection hidden="1"/>
    </xf>
    <xf numFmtId="2" fontId="1" fillId="4" borderId="0" xfId="0" applyNumberFormat="1" applyFont="1" applyFill="1" applyAlignment="1" applyProtection="1">
      <alignment horizontal="center" vertical="center"/>
      <protection locked="0"/>
    </xf>
    <xf numFmtId="164" fontId="1" fillId="4" borderId="15" xfId="0" applyNumberFormat="1" applyFont="1" applyFill="1" applyBorder="1" applyAlignment="1" applyProtection="1">
      <alignment horizontal="center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164" fontId="1" fillId="4" borderId="0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Border="1" applyAlignment="1" applyProtection="1">
      <alignment horizontal="center"/>
      <protection hidden="1"/>
    </xf>
    <xf numFmtId="0" fontId="1" fillId="4" borderId="15" xfId="0" applyFont="1" applyFill="1" applyBorder="1" applyAlignment="1" applyProtection="1">
      <alignment horizontal="center"/>
      <protection hidden="1"/>
    </xf>
    <xf numFmtId="14" fontId="1" fillId="4" borderId="4" xfId="0" applyNumberFormat="1" applyFont="1" applyFill="1" applyBorder="1" applyAlignment="1" applyProtection="1">
      <alignment horizontal="center"/>
      <protection hidden="1"/>
    </xf>
    <xf numFmtId="164" fontId="1" fillId="4" borderId="9" xfId="0" applyNumberFormat="1" applyFont="1" applyFill="1" applyBorder="1" applyAlignment="1" applyProtection="1">
      <alignment horizontal="center"/>
      <protection hidden="1"/>
    </xf>
    <xf numFmtId="14" fontId="2" fillId="4" borderId="12" xfId="0" applyNumberFormat="1" applyFont="1" applyFill="1" applyBorder="1" applyAlignment="1" applyProtection="1">
      <alignment horizontal="center" vertical="center"/>
      <protection hidden="1"/>
    </xf>
    <xf numFmtId="14" fontId="2" fillId="4" borderId="12" xfId="0" applyNumberFormat="1" applyFont="1" applyFill="1" applyBorder="1" applyAlignment="1" applyProtection="1">
      <alignment horizontal="center" vertical="center" wrapText="1"/>
      <protection hidden="1"/>
    </xf>
    <xf numFmtId="14" fontId="2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164" fontId="1" fillId="4" borderId="5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1" fillId="4" borderId="16" xfId="0" applyFont="1" applyFill="1" applyBorder="1" applyAlignment="1" applyProtection="1">
      <alignment horizontal="center" vertical="center"/>
      <protection hidden="1"/>
    </xf>
    <xf numFmtId="0" fontId="1" fillId="4" borderId="13" xfId="0" applyFont="1" applyFill="1" applyBorder="1" applyAlignment="1" applyProtection="1">
      <alignment horizontal="center" vertical="center"/>
      <protection hidden="1"/>
    </xf>
    <xf numFmtId="164" fontId="1" fillId="4" borderId="0" xfId="0" quotePrefix="1" applyNumberFormat="1" applyFont="1" applyFill="1" applyBorder="1" applyAlignment="1" applyProtection="1">
      <alignment horizontal="center" vertical="center"/>
      <protection hidden="1"/>
    </xf>
    <xf numFmtId="164" fontId="1" fillId="4" borderId="10" xfId="0" applyNumberFormat="1" applyFont="1" applyFill="1" applyBorder="1" applyAlignment="1" applyProtection="1">
      <alignment horizontal="center" vertical="center"/>
      <protection locked="0"/>
    </xf>
    <xf numFmtId="10" fontId="1" fillId="4" borderId="13" xfId="8" applyNumberFormat="1" applyFont="1" applyFill="1" applyBorder="1" applyAlignment="1" applyProtection="1">
      <alignment horizontal="center" vertical="center"/>
      <protection hidden="1"/>
    </xf>
    <xf numFmtId="164" fontId="1" fillId="4" borderId="10" xfId="0" applyNumberFormat="1" applyFont="1" applyFill="1" applyBorder="1" applyAlignment="1" applyProtection="1">
      <alignment horizontal="center" vertical="center"/>
      <protection hidden="1"/>
    </xf>
    <xf numFmtId="164" fontId="1" fillId="0" borderId="4" xfId="0" applyNumberFormat="1" applyFont="1" applyBorder="1" applyAlignment="1" applyProtection="1">
      <alignment horizontal="center" vertical="center"/>
      <protection hidden="1"/>
    </xf>
    <xf numFmtId="164" fontId="1" fillId="0" borderId="5" xfId="0" applyNumberFormat="1" applyFont="1" applyBorder="1" applyAlignment="1" applyProtection="1">
      <alignment horizontal="center" vertical="center"/>
      <protection hidden="1"/>
    </xf>
    <xf numFmtId="164" fontId="1" fillId="0" borderId="5" xfId="0" applyNumberFormat="1" applyFont="1" applyFill="1" applyBorder="1" applyAlignment="1" applyProtection="1">
      <alignment horizontal="center" vertical="center"/>
      <protection hidden="1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hidden="1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14" fontId="1" fillId="4" borderId="4" xfId="0" applyNumberFormat="1" applyFont="1" applyFill="1" applyBorder="1" applyAlignment="1" applyProtection="1">
      <alignment horizontal="center" vertical="top"/>
      <protection locked="0"/>
    </xf>
    <xf numFmtId="165" fontId="1" fillId="4" borderId="15" xfId="0" applyNumberFormat="1" applyFont="1" applyFill="1" applyBorder="1" applyAlignment="1" applyProtection="1">
      <alignment horizontal="center" vertical="top"/>
      <protection locked="0" hidden="1"/>
    </xf>
    <xf numFmtId="10" fontId="1" fillId="4" borderId="5" xfId="8" applyNumberFormat="1" applyFont="1" applyFill="1" applyBorder="1" applyAlignment="1" applyProtection="1">
      <alignment horizontal="center" vertical="top"/>
      <protection hidden="1"/>
    </xf>
    <xf numFmtId="164" fontId="1" fillId="4" borderId="4" xfId="0" applyNumberFormat="1" applyFont="1" applyFill="1" applyBorder="1" applyAlignment="1" applyProtection="1">
      <alignment horizontal="center" vertical="top"/>
      <protection hidden="1"/>
    </xf>
    <xf numFmtId="14" fontId="1" fillId="4" borderId="15" xfId="0" applyNumberFormat="1" applyFont="1" applyFill="1" applyBorder="1" applyAlignment="1" applyProtection="1">
      <alignment horizontal="center" vertical="top"/>
      <protection hidden="1"/>
    </xf>
    <xf numFmtId="0" fontId="1" fillId="4" borderId="0" xfId="0" applyFont="1" applyFill="1" applyBorder="1" applyAlignment="1" applyProtection="1">
      <alignment horizontal="center" vertical="top"/>
      <protection hidden="1"/>
    </xf>
    <xf numFmtId="0" fontId="1" fillId="4" borderId="0" xfId="0" applyFont="1" applyFill="1" applyAlignment="1" applyProtection="1">
      <alignment horizontal="center" vertical="top"/>
      <protection hidden="1"/>
    </xf>
    <xf numFmtId="0" fontId="10" fillId="4" borderId="0" xfId="10" applyFill="1" applyBorder="1" applyAlignment="1" applyProtection="1">
      <alignment horizontal="right" vertical="center"/>
      <protection hidden="1"/>
    </xf>
    <xf numFmtId="0" fontId="12" fillId="0" borderId="0" xfId="0" applyFont="1" applyAlignment="1">
      <alignment vertical="center"/>
    </xf>
    <xf numFmtId="0" fontId="13" fillId="4" borderId="0" xfId="10" applyFont="1" applyFill="1" applyBorder="1" applyAlignment="1" applyProtection="1">
      <alignment horizontal="left" vertical="center"/>
      <protection hidden="1"/>
    </xf>
    <xf numFmtId="0" fontId="11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vertical="center"/>
    </xf>
    <xf numFmtId="0" fontId="10" fillId="0" borderId="0" xfId="10" applyAlignment="1">
      <alignment vertical="center"/>
    </xf>
    <xf numFmtId="0" fontId="1" fillId="4" borderId="0" xfId="0" applyFont="1" applyFill="1" applyAlignment="1">
      <alignment horizontal="right" vertical="center"/>
    </xf>
    <xf numFmtId="0" fontId="15" fillId="4" borderId="0" xfId="0" applyFont="1" applyFill="1" applyBorder="1" applyAlignment="1" applyProtection="1">
      <alignment horizontal="center" vertical="center"/>
      <protection hidden="1"/>
    </xf>
    <xf numFmtId="0" fontId="15" fillId="4" borderId="0" xfId="0" applyFont="1" applyFill="1" applyBorder="1" applyAlignment="1" applyProtection="1">
      <alignment horizontal="center"/>
      <protection hidden="1"/>
    </xf>
    <xf numFmtId="164" fontId="3" fillId="4" borderId="0" xfId="0" applyNumberFormat="1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164" fontId="3" fillId="4" borderId="0" xfId="0" applyNumberFormat="1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3" fillId="4" borderId="0" xfId="0" applyFont="1" applyFill="1" applyAlignment="1"/>
  </cellXfs>
  <cellStyles count="11">
    <cellStyle name="Followed Hyperlink" xfId="1"/>
    <cellStyle name="Formel" xfId="2"/>
    <cellStyle name="Header" xfId="3"/>
    <cellStyle name="Hyperlink" xfId="10" builtinId="8"/>
    <cellStyle name="Index" xfId="4"/>
    <cellStyle name="Negativ" xfId="5"/>
    <cellStyle name="Nummern" xfId="6"/>
    <cellStyle name="Positiv" xfId="7"/>
    <cellStyle name="Prozent" xfId="8" builtinId="5"/>
    <cellStyle name="Standard" xfId="0" builtinId="0"/>
    <cellStyle name="Tabell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ZinsDrehKnopfWert" max="1000" min="1" page="10" val="40"/>
</file>

<file path=xl/ctrlProps/ctrlProp2.xml><?xml version="1.0" encoding="utf-8"?>
<formControlPr xmlns="http://schemas.microsoft.com/office/spreadsheetml/2009/9/main" objectType="Spin" dx="16" fmlaLink="TilgungsDrehKnopfWert" max="1000" min="1" page="10" val="86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2054" name="Spinner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0</xdr:row>
          <xdr:rowOff>323850</xdr:rowOff>
        </xdr:from>
        <xdr:to>
          <xdr:col>5</xdr:col>
          <xdr:colOff>0</xdr:colOff>
          <xdr:row>4</xdr:row>
          <xdr:rowOff>0</xdr:rowOff>
        </xdr:to>
        <xdr:sp macro="" textlink="">
          <xdr:nvSpPr>
            <xdr:cNvPr id="2055" name="Spinner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5</xdr:row>
      <xdr:rowOff>142875</xdr:rowOff>
    </xdr:from>
    <xdr:to>
      <xdr:col>1</xdr:col>
      <xdr:colOff>3954587</xdr:colOff>
      <xdr:row>23</xdr:row>
      <xdr:rowOff>28133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1276350"/>
          <a:ext cx="3954587" cy="2799908"/>
        </a:xfrm>
        <a:prstGeom prst="rect">
          <a:avLst/>
        </a:prstGeom>
      </xdr:spPr>
    </xdr:pic>
    <xdr:clientData/>
  </xdr:twoCellAnchor>
  <xdr:twoCellAnchor editAs="oneCell">
    <xdr:from>
      <xdr:col>1</xdr:col>
      <xdr:colOff>2971800</xdr:colOff>
      <xdr:row>21</xdr:row>
      <xdr:rowOff>28575</xdr:rowOff>
    </xdr:from>
    <xdr:to>
      <xdr:col>3</xdr:col>
      <xdr:colOff>219007</xdr:colOff>
      <xdr:row>39</xdr:row>
      <xdr:rowOff>132849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33800" y="3752850"/>
          <a:ext cx="3133657" cy="3018924"/>
        </a:xfrm>
        <a:prstGeom prst="rect">
          <a:avLst/>
        </a:prstGeom>
      </xdr:spPr>
    </xdr:pic>
    <xdr:clientData/>
  </xdr:twoCellAnchor>
  <xdr:twoCellAnchor editAs="oneCell">
    <xdr:from>
      <xdr:col>4</xdr:col>
      <xdr:colOff>638175</xdr:colOff>
      <xdr:row>3</xdr:row>
      <xdr:rowOff>76200</xdr:rowOff>
    </xdr:from>
    <xdr:to>
      <xdr:col>5</xdr:col>
      <xdr:colOff>5342739</xdr:colOff>
      <xdr:row>26</xdr:row>
      <xdr:rowOff>85127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48625" y="1228725"/>
          <a:ext cx="5466564" cy="3790352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581026</xdr:colOff>
      <xdr:row>41</xdr:row>
      <xdr:rowOff>41165</xdr:rowOff>
    </xdr:from>
    <xdr:to>
      <xdr:col>5</xdr:col>
      <xdr:colOff>95251</xdr:colOff>
      <xdr:row>58</xdr:row>
      <xdr:rowOff>113911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1026" y="9328040"/>
          <a:ext cx="7505700" cy="2825471"/>
        </a:xfrm>
        <a:prstGeom prst="rect">
          <a:avLst/>
        </a:prstGeom>
      </xdr:spPr>
    </xdr:pic>
    <xdr:clientData/>
  </xdr:twoCellAnchor>
  <xdr:twoCellAnchor editAs="oneCell">
    <xdr:from>
      <xdr:col>1</xdr:col>
      <xdr:colOff>4752975</xdr:colOff>
      <xdr:row>56</xdr:row>
      <xdr:rowOff>16396</xdr:rowOff>
    </xdr:from>
    <xdr:to>
      <xdr:col>5</xdr:col>
      <xdr:colOff>1133475</xdr:colOff>
      <xdr:row>76</xdr:row>
      <xdr:rowOff>123297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14975" y="11732146"/>
          <a:ext cx="3790950" cy="3345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einsmayer.de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einsmayer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Q600"/>
  <sheetViews>
    <sheetView tabSelected="1" workbookViewId="0">
      <pane xSplit="1" ySplit="10" topLeftCell="B14" activePane="bottomRight" state="frozen"/>
      <selection pane="topRight" activeCell="B1" sqref="B1"/>
      <selection pane="bottomLeft" activeCell="A11" sqref="A11"/>
      <selection pane="bottomRight" activeCell="B3" sqref="B3"/>
    </sheetView>
  </sheetViews>
  <sheetFormatPr baseColWidth="10" defaultRowHeight="12.75" x14ac:dyDescent="0.2"/>
  <cols>
    <col min="1" max="1" width="20.28515625" style="5" bestFit="1" customWidth="1"/>
    <col min="2" max="2" width="16.5703125" style="57" customWidth="1"/>
    <col min="3" max="3" width="5.140625" style="4" customWidth="1"/>
    <col min="4" max="4" width="13.7109375" style="58" bestFit="1" customWidth="1"/>
    <col min="5" max="5" width="5.140625" style="4" customWidth="1"/>
    <col min="6" max="6" width="12.85546875" style="58" bestFit="1" customWidth="1"/>
    <col min="7" max="7" width="11.140625" style="57" bestFit="1" customWidth="1"/>
    <col min="8" max="8" width="16.28515625" style="57" bestFit="1" customWidth="1"/>
    <col min="9" max="9" width="12.85546875" style="57" bestFit="1" customWidth="1"/>
    <col min="10" max="10" width="23.42578125" style="12" customWidth="1"/>
    <col min="11" max="12" width="11.42578125" style="12"/>
    <col min="13" max="13" width="5" style="12" bestFit="1" customWidth="1"/>
    <col min="14" max="16384" width="11.42578125" style="12"/>
  </cols>
  <sheetData>
    <row r="1" spans="1:17" s="48" customFormat="1" ht="31.5" customHeight="1" thickBot="1" x14ac:dyDescent="0.25">
      <c r="A1" s="14" t="s">
        <v>10</v>
      </c>
      <c r="B1" s="15" t="s">
        <v>8</v>
      </c>
      <c r="C1" s="16"/>
      <c r="D1" s="44" t="s">
        <v>7</v>
      </c>
      <c r="E1" s="17"/>
      <c r="F1" s="45" t="s">
        <v>16</v>
      </c>
      <c r="G1" s="46" t="s">
        <v>9</v>
      </c>
      <c r="H1" s="47"/>
      <c r="I1" s="47"/>
      <c r="J1" s="34" t="s">
        <v>15</v>
      </c>
      <c r="M1" s="47"/>
    </row>
    <row r="2" spans="1:17" s="50" customFormat="1" ht="18" customHeight="1" x14ac:dyDescent="0.2">
      <c r="A2" s="18"/>
      <c r="B2" s="18"/>
      <c r="C2" s="19"/>
      <c r="D2" s="49"/>
      <c r="E2" s="19"/>
      <c r="F2" s="49"/>
      <c r="G2" s="26"/>
      <c r="H2" s="19"/>
      <c r="I2" s="25"/>
      <c r="J2" s="25"/>
      <c r="K2" s="25"/>
      <c r="L2" s="27"/>
      <c r="M2" s="27"/>
    </row>
    <row r="3" spans="1:17" s="69" customFormat="1" ht="18" customHeight="1" x14ac:dyDescent="0.2">
      <c r="A3" s="63">
        <v>43831</v>
      </c>
      <c r="B3" s="20">
        <v>100000</v>
      </c>
      <c r="C3" s="64">
        <v>40</v>
      </c>
      <c r="D3" s="65">
        <f>ZinsDrehKnopfWert*Dezimalschritt/100</f>
        <v>0.02</v>
      </c>
      <c r="E3" s="64">
        <v>86</v>
      </c>
      <c r="F3" s="65">
        <f>TilgungsDrehKnopfWert*Dezimalschritt/100</f>
        <v>4.2999999999999997E-2</v>
      </c>
      <c r="G3" s="66">
        <f>G11</f>
        <v>525</v>
      </c>
      <c r="H3" s="67"/>
      <c r="I3" s="68"/>
      <c r="J3" s="35">
        <v>0.05</v>
      </c>
      <c r="L3" s="68"/>
      <c r="M3" s="68"/>
    </row>
    <row r="4" spans="1:17" s="27" customFormat="1" ht="5.0999999999999996" customHeight="1" x14ac:dyDescent="0.2">
      <c r="A4" s="21"/>
      <c r="B4" s="21"/>
      <c r="C4" s="51"/>
      <c r="D4" s="52"/>
      <c r="E4" s="22"/>
      <c r="F4" s="52"/>
      <c r="G4" s="21"/>
      <c r="H4" s="33"/>
      <c r="N4" s="53"/>
    </row>
    <row r="5" spans="1:17" s="27" customFormat="1" ht="13.5" thickBot="1" x14ac:dyDescent="0.25">
      <c r="A5" s="23"/>
      <c r="B5" s="25"/>
      <c r="C5" s="24"/>
      <c r="D5" s="25"/>
      <c r="E5" s="25"/>
      <c r="H5" s="23"/>
      <c r="I5" s="53"/>
      <c r="N5" s="53"/>
    </row>
    <row r="6" spans="1:17" s="27" customFormat="1" ht="31.5" customHeight="1" thickBot="1" x14ac:dyDescent="0.25">
      <c r="A6" s="14" t="s">
        <v>11</v>
      </c>
      <c r="B6" s="15" t="s">
        <v>13</v>
      </c>
      <c r="C6" s="16"/>
      <c r="D6" s="44" t="s">
        <v>14</v>
      </c>
      <c r="E6" s="17"/>
      <c r="F6" s="45"/>
      <c r="G6" s="46" t="s">
        <v>1</v>
      </c>
      <c r="H6" s="32"/>
      <c r="I6" s="25"/>
      <c r="J6" s="25"/>
      <c r="L6" s="86" t="s">
        <v>24</v>
      </c>
      <c r="M6" s="82"/>
      <c r="N6" s="83"/>
      <c r="O6" s="83"/>
      <c r="P6" s="83"/>
      <c r="Q6" s="80"/>
    </row>
    <row r="7" spans="1:17" s="40" customFormat="1" ht="16.5" customHeight="1" x14ac:dyDescent="0.2">
      <c r="A7" s="42">
        <f>LARGE(A11:A599,1)</f>
        <v>50802</v>
      </c>
      <c r="B7" s="38">
        <f>SUM(F11:F599)</f>
        <v>99999.999999999985</v>
      </c>
      <c r="C7" s="36"/>
      <c r="D7" s="37">
        <f>SUM(D11:D599)</f>
        <v>20409.732054729604</v>
      </c>
      <c r="E7" s="36"/>
      <c r="F7" s="37"/>
      <c r="G7" s="43">
        <f>B7+D7</f>
        <v>120409.7320547296</v>
      </c>
      <c r="H7" s="41"/>
      <c r="J7" s="39"/>
      <c r="L7" s="77" t="s">
        <v>21</v>
      </c>
      <c r="M7" s="84"/>
      <c r="N7" s="85"/>
      <c r="O7" s="85"/>
      <c r="P7" s="85"/>
      <c r="Q7" s="81"/>
    </row>
    <row r="8" spans="1:17" s="27" customFormat="1" ht="16.5" customHeight="1" x14ac:dyDescent="0.2">
      <c r="A8" s="28">
        <f>DATEDIF(Beginn,A7,"m")/12</f>
        <v>19.083333333333332</v>
      </c>
      <c r="B8" s="54"/>
      <c r="C8" s="29"/>
      <c r="D8" s="55"/>
      <c r="E8" s="29"/>
      <c r="F8" s="55"/>
      <c r="G8" s="56"/>
      <c r="H8" s="33"/>
      <c r="I8" s="70" t="s">
        <v>17</v>
      </c>
      <c r="J8" s="25"/>
      <c r="L8" s="77" t="s">
        <v>22</v>
      </c>
      <c r="M8" s="82"/>
      <c r="N8" s="83"/>
      <c r="O8" s="83"/>
      <c r="P8" s="83"/>
      <c r="Q8" s="80"/>
    </row>
    <row r="9" spans="1:17" s="27" customFormat="1" ht="13.5" thickBot="1" x14ac:dyDescent="0.25">
      <c r="A9" s="30"/>
      <c r="B9" s="30"/>
      <c r="C9" s="30"/>
      <c r="D9" s="30"/>
      <c r="E9" s="31"/>
      <c r="F9" s="30"/>
      <c r="G9" s="30"/>
      <c r="H9" s="25"/>
      <c r="I9" s="25"/>
      <c r="J9" s="25"/>
      <c r="L9" s="77" t="s">
        <v>23</v>
      </c>
      <c r="M9" s="82"/>
      <c r="N9" s="83"/>
      <c r="O9" s="83"/>
      <c r="P9" s="83"/>
      <c r="Q9" s="80"/>
    </row>
    <row r="10" spans="1:17" ht="31.5" customHeight="1" thickBot="1" x14ac:dyDescent="0.25">
      <c r="A10" s="1" t="s">
        <v>0</v>
      </c>
      <c r="B10" s="8" t="s">
        <v>2</v>
      </c>
      <c r="C10" s="9"/>
      <c r="D10" s="10" t="s">
        <v>5</v>
      </c>
      <c r="E10" s="2"/>
      <c r="F10" s="10" t="s">
        <v>6</v>
      </c>
      <c r="G10" s="8" t="s">
        <v>12</v>
      </c>
      <c r="H10" s="11" t="s">
        <v>4</v>
      </c>
      <c r="I10" s="8" t="s">
        <v>3</v>
      </c>
      <c r="J10" s="7"/>
      <c r="K10" s="7"/>
    </row>
    <row r="11" spans="1:17" x14ac:dyDescent="0.2">
      <c r="A11" s="13">
        <f>Beginn</f>
        <v>43831</v>
      </c>
      <c r="B11" s="57">
        <f>Darlehen</f>
        <v>100000</v>
      </c>
      <c r="D11" s="58">
        <f>B11*Zinssatz/12</f>
        <v>166.66666666666666</v>
      </c>
      <c r="F11" s="58">
        <f>MonatsBelastung-D11</f>
        <v>358.33333333333337</v>
      </c>
      <c r="G11" s="57">
        <f>Darlehen*(Zinssatz+Tilgungssatz)/12</f>
        <v>525</v>
      </c>
      <c r="I11" s="57">
        <f>B11-F11</f>
        <v>99641.666666666672</v>
      </c>
    </row>
    <row r="12" spans="1:17" x14ac:dyDescent="0.2">
      <c r="A12" s="13">
        <f t="shared" ref="A12:A75" si="0">IF(I11=0,"",IF(I11="","",DATE(YEAR(A11),MONTH(A11)+1,1)))</f>
        <v>43862</v>
      </c>
      <c r="B12" s="6">
        <f t="shared" ref="B12:B75" si="1">IF(A12="","",B11-F11-SonderTilgungen)</f>
        <v>99641.666666666672</v>
      </c>
      <c r="C12" s="3"/>
      <c r="D12" s="59">
        <f t="shared" ref="D12:D75" si="2">IF(A12="","",B12*Zinssatz/12)</f>
        <v>166.06944444444446</v>
      </c>
      <c r="E12" s="3"/>
      <c r="F12" s="59">
        <f t="shared" ref="F12:F75" si="3">IF(A12="","",IF((MonatsBelastung-D12)&gt;I11,I11,MonatsBelastung-D12))</f>
        <v>358.93055555555554</v>
      </c>
      <c r="G12" s="6">
        <f t="shared" ref="G12:G75" si="4">IF(A12="","",MonatsBelastung)</f>
        <v>525</v>
      </c>
      <c r="H12" s="60"/>
      <c r="I12" s="6">
        <f t="shared" ref="I12:I75" si="5">IF(I11=0,"",IF(I11="","",B12-F12))</f>
        <v>99282.736111111109</v>
      </c>
    </row>
    <row r="13" spans="1:17" x14ac:dyDescent="0.2">
      <c r="A13" s="13">
        <f t="shared" si="0"/>
        <v>43891</v>
      </c>
      <c r="B13" s="6">
        <f t="shared" si="1"/>
        <v>99282.736111111109</v>
      </c>
      <c r="C13" s="3"/>
      <c r="D13" s="59">
        <f t="shared" si="2"/>
        <v>165.47122685185187</v>
      </c>
      <c r="E13" s="3"/>
      <c r="F13" s="59">
        <f t="shared" si="3"/>
        <v>359.52877314814816</v>
      </c>
      <c r="G13" s="6">
        <f t="shared" si="4"/>
        <v>525</v>
      </c>
      <c r="H13" s="60"/>
      <c r="I13" s="6">
        <f t="shared" si="5"/>
        <v>98923.207337962958</v>
      </c>
    </row>
    <row r="14" spans="1:17" x14ac:dyDescent="0.2">
      <c r="A14" s="13">
        <f t="shared" si="0"/>
        <v>43922</v>
      </c>
      <c r="B14" s="6">
        <f t="shared" si="1"/>
        <v>98923.207337962958</v>
      </c>
      <c r="C14" s="3"/>
      <c r="D14" s="59">
        <f t="shared" si="2"/>
        <v>164.87201222993826</v>
      </c>
      <c r="E14" s="3"/>
      <c r="F14" s="59">
        <f t="shared" si="3"/>
        <v>360.12798777006174</v>
      </c>
      <c r="G14" s="6">
        <f t="shared" si="4"/>
        <v>525</v>
      </c>
      <c r="H14" s="60"/>
      <c r="I14" s="6">
        <f t="shared" si="5"/>
        <v>98563.0793501929</v>
      </c>
    </row>
    <row r="15" spans="1:17" x14ac:dyDescent="0.2">
      <c r="A15" s="13">
        <f t="shared" si="0"/>
        <v>43952</v>
      </c>
      <c r="B15" s="6">
        <f t="shared" si="1"/>
        <v>98563.0793501929</v>
      </c>
      <c r="C15" s="3"/>
      <c r="D15" s="59">
        <f t="shared" si="2"/>
        <v>164.27179891698816</v>
      </c>
      <c r="E15" s="3"/>
      <c r="F15" s="59">
        <f t="shared" si="3"/>
        <v>360.72820108301187</v>
      </c>
      <c r="G15" s="6">
        <f t="shared" si="4"/>
        <v>525</v>
      </c>
      <c r="H15" s="60"/>
      <c r="I15" s="6">
        <f t="shared" si="5"/>
        <v>98202.351149109891</v>
      </c>
    </row>
    <row r="16" spans="1:17" x14ac:dyDescent="0.2">
      <c r="A16" s="13">
        <f t="shared" si="0"/>
        <v>43983</v>
      </c>
      <c r="B16" s="6">
        <f t="shared" si="1"/>
        <v>98202.351149109891</v>
      </c>
      <c r="C16" s="3"/>
      <c r="D16" s="59">
        <f t="shared" si="2"/>
        <v>163.67058524851649</v>
      </c>
      <c r="E16" s="3"/>
      <c r="F16" s="59">
        <f t="shared" si="3"/>
        <v>361.32941475148351</v>
      </c>
      <c r="G16" s="6">
        <f t="shared" si="4"/>
        <v>525</v>
      </c>
      <c r="H16" s="60"/>
      <c r="I16" s="6">
        <f t="shared" si="5"/>
        <v>97841.021734358408</v>
      </c>
    </row>
    <row r="17" spans="1:9" x14ac:dyDescent="0.2">
      <c r="A17" s="13">
        <f t="shared" si="0"/>
        <v>44013</v>
      </c>
      <c r="B17" s="6">
        <f t="shared" si="1"/>
        <v>97841.021734358408</v>
      </c>
      <c r="C17" s="3"/>
      <c r="D17" s="59">
        <f t="shared" si="2"/>
        <v>163.06836955726402</v>
      </c>
      <c r="E17" s="3"/>
      <c r="F17" s="59">
        <f t="shared" si="3"/>
        <v>361.93163044273598</v>
      </c>
      <c r="G17" s="6">
        <f t="shared" si="4"/>
        <v>525</v>
      </c>
      <c r="H17" s="60"/>
      <c r="I17" s="6">
        <f t="shared" si="5"/>
        <v>97479.090103915674</v>
      </c>
    </row>
    <row r="18" spans="1:9" x14ac:dyDescent="0.2">
      <c r="A18" s="13">
        <f t="shared" si="0"/>
        <v>44044</v>
      </c>
      <c r="B18" s="6">
        <f t="shared" si="1"/>
        <v>97479.090103915674</v>
      </c>
      <c r="C18" s="3"/>
      <c r="D18" s="59">
        <f t="shared" si="2"/>
        <v>162.4651501731928</v>
      </c>
      <c r="E18" s="3"/>
      <c r="F18" s="59">
        <f t="shared" si="3"/>
        <v>362.5348498268072</v>
      </c>
      <c r="G18" s="6">
        <f t="shared" si="4"/>
        <v>525</v>
      </c>
      <c r="H18" s="60"/>
      <c r="I18" s="6">
        <f t="shared" si="5"/>
        <v>97116.55525408886</v>
      </c>
    </row>
    <row r="19" spans="1:9" x14ac:dyDescent="0.2">
      <c r="A19" s="13">
        <f t="shared" si="0"/>
        <v>44075</v>
      </c>
      <c r="B19" s="6">
        <f t="shared" si="1"/>
        <v>97116.55525408886</v>
      </c>
      <c r="C19" s="3"/>
      <c r="D19" s="59">
        <f t="shared" si="2"/>
        <v>161.86092542348143</v>
      </c>
      <c r="E19" s="3"/>
      <c r="F19" s="59">
        <f t="shared" si="3"/>
        <v>363.13907457651857</v>
      </c>
      <c r="G19" s="6">
        <f t="shared" si="4"/>
        <v>525</v>
      </c>
      <c r="H19" s="60"/>
      <c r="I19" s="6">
        <f t="shared" si="5"/>
        <v>96753.416179512336</v>
      </c>
    </row>
    <row r="20" spans="1:9" x14ac:dyDescent="0.2">
      <c r="A20" s="13">
        <f t="shared" si="0"/>
        <v>44105</v>
      </c>
      <c r="B20" s="6">
        <f t="shared" si="1"/>
        <v>96753.416179512336</v>
      </c>
      <c r="C20" s="3"/>
      <c r="D20" s="59">
        <f t="shared" si="2"/>
        <v>161.25569363252058</v>
      </c>
      <c r="E20" s="3"/>
      <c r="F20" s="59">
        <f t="shared" si="3"/>
        <v>363.74430636747945</v>
      </c>
      <c r="G20" s="6">
        <f t="shared" si="4"/>
        <v>525</v>
      </c>
      <c r="H20" s="60"/>
      <c r="I20" s="6">
        <f t="shared" si="5"/>
        <v>96389.671873144864</v>
      </c>
    </row>
    <row r="21" spans="1:9" x14ac:dyDescent="0.2">
      <c r="A21" s="13">
        <f t="shared" si="0"/>
        <v>44136</v>
      </c>
      <c r="B21" s="6">
        <f t="shared" si="1"/>
        <v>96389.671873144864</v>
      </c>
      <c r="C21" s="3"/>
      <c r="D21" s="59">
        <f t="shared" si="2"/>
        <v>160.64945312190812</v>
      </c>
      <c r="E21" s="3"/>
      <c r="F21" s="59">
        <f t="shared" si="3"/>
        <v>364.3505468780919</v>
      </c>
      <c r="G21" s="6">
        <f t="shared" si="4"/>
        <v>525</v>
      </c>
      <c r="H21" s="60"/>
      <c r="I21" s="6">
        <f t="shared" si="5"/>
        <v>96025.32132626677</v>
      </c>
    </row>
    <row r="22" spans="1:9" x14ac:dyDescent="0.2">
      <c r="A22" s="13">
        <f t="shared" si="0"/>
        <v>44166</v>
      </c>
      <c r="B22" s="6">
        <f t="shared" si="1"/>
        <v>96025.32132626677</v>
      </c>
      <c r="C22" s="3"/>
      <c r="D22" s="59">
        <f t="shared" si="2"/>
        <v>160.04220221044463</v>
      </c>
      <c r="E22" s="3"/>
      <c r="F22" s="59">
        <f t="shared" si="3"/>
        <v>364.95779778955534</v>
      </c>
      <c r="G22" s="6">
        <f t="shared" si="4"/>
        <v>525</v>
      </c>
      <c r="H22" s="60"/>
      <c r="I22" s="6">
        <f t="shared" si="5"/>
        <v>95660.363528477217</v>
      </c>
    </row>
    <row r="23" spans="1:9" x14ac:dyDescent="0.2">
      <c r="A23" s="13">
        <f t="shared" si="0"/>
        <v>44197</v>
      </c>
      <c r="B23" s="6">
        <f t="shared" si="1"/>
        <v>95660.363528477217</v>
      </c>
      <c r="C23" s="3"/>
      <c r="D23" s="59">
        <f t="shared" si="2"/>
        <v>159.43393921412869</v>
      </c>
      <c r="E23" s="3"/>
      <c r="F23" s="59">
        <f t="shared" si="3"/>
        <v>365.56606078587129</v>
      </c>
      <c r="G23" s="6">
        <f t="shared" si="4"/>
        <v>525</v>
      </c>
      <c r="H23" s="60"/>
      <c r="I23" s="6">
        <f t="shared" si="5"/>
        <v>95294.797467691344</v>
      </c>
    </row>
    <row r="24" spans="1:9" x14ac:dyDescent="0.2">
      <c r="A24" s="13">
        <f t="shared" si="0"/>
        <v>44228</v>
      </c>
      <c r="B24" s="6">
        <f t="shared" si="1"/>
        <v>95294.797467691344</v>
      </c>
      <c r="C24" s="3"/>
      <c r="D24" s="59">
        <f t="shared" si="2"/>
        <v>158.82466244615225</v>
      </c>
      <c r="E24" s="3"/>
      <c r="F24" s="59">
        <f t="shared" si="3"/>
        <v>366.17533755384773</v>
      </c>
      <c r="G24" s="6">
        <f t="shared" si="4"/>
        <v>525</v>
      </c>
      <c r="H24" s="60"/>
      <c r="I24" s="6">
        <f t="shared" si="5"/>
        <v>94928.62213013749</v>
      </c>
    </row>
    <row r="25" spans="1:9" x14ac:dyDescent="0.2">
      <c r="A25" s="13">
        <f t="shared" si="0"/>
        <v>44256</v>
      </c>
      <c r="B25" s="6">
        <f t="shared" si="1"/>
        <v>94928.62213013749</v>
      </c>
      <c r="C25" s="3"/>
      <c r="D25" s="59">
        <f t="shared" si="2"/>
        <v>158.21437021689582</v>
      </c>
      <c r="E25" s="3"/>
      <c r="F25" s="59">
        <f t="shared" si="3"/>
        <v>366.78562978310418</v>
      </c>
      <c r="G25" s="6">
        <f t="shared" si="4"/>
        <v>525</v>
      </c>
      <c r="H25" s="60"/>
      <c r="I25" s="6">
        <f t="shared" si="5"/>
        <v>94561.836500354388</v>
      </c>
    </row>
    <row r="26" spans="1:9" x14ac:dyDescent="0.2">
      <c r="A26" s="13">
        <f t="shared" si="0"/>
        <v>44287</v>
      </c>
      <c r="B26" s="6">
        <f t="shared" si="1"/>
        <v>94561.836500354388</v>
      </c>
      <c r="C26" s="3"/>
      <c r="D26" s="59">
        <f t="shared" si="2"/>
        <v>157.60306083392399</v>
      </c>
      <c r="E26" s="3"/>
      <c r="F26" s="59">
        <f t="shared" si="3"/>
        <v>367.39693916607598</v>
      </c>
      <c r="G26" s="6">
        <f t="shared" si="4"/>
        <v>525</v>
      </c>
      <c r="H26" s="60"/>
      <c r="I26" s="6">
        <f t="shared" si="5"/>
        <v>94194.439561188308</v>
      </c>
    </row>
    <row r="27" spans="1:9" x14ac:dyDescent="0.2">
      <c r="A27" s="13">
        <f t="shared" si="0"/>
        <v>44317</v>
      </c>
      <c r="B27" s="6">
        <f t="shared" si="1"/>
        <v>94194.439561188308</v>
      </c>
      <c r="C27" s="3"/>
      <c r="D27" s="59">
        <f t="shared" si="2"/>
        <v>156.99073260198051</v>
      </c>
      <c r="E27" s="3"/>
      <c r="F27" s="59">
        <f t="shared" si="3"/>
        <v>368.00926739801946</v>
      </c>
      <c r="G27" s="6">
        <f t="shared" si="4"/>
        <v>525</v>
      </c>
      <c r="H27" s="60"/>
      <c r="I27" s="6">
        <f t="shared" si="5"/>
        <v>93826.430293790283</v>
      </c>
    </row>
    <row r="28" spans="1:9" x14ac:dyDescent="0.2">
      <c r="A28" s="13">
        <f t="shared" si="0"/>
        <v>44348</v>
      </c>
      <c r="B28" s="6">
        <f t="shared" si="1"/>
        <v>93826.430293790283</v>
      </c>
      <c r="C28" s="3"/>
      <c r="D28" s="59">
        <f t="shared" si="2"/>
        <v>156.3773838229838</v>
      </c>
      <c r="E28" s="3"/>
      <c r="F28" s="59">
        <f t="shared" si="3"/>
        <v>368.6226161770162</v>
      </c>
      <c r="G28" s="6">
        <f t="shared" si="4"/>
        <v>525</v>
      </c>
      <c r="H28" s="60"/>
      <c r="I28" s="6">
        <f t="shared" si="5"/>
        <v>93457.807677613266</v>
      </c>
    </row>
    <row r="29" spans="1:9" x14ac:dyDescent="0.2">
      <c r="A29" s="13">
        <f t="shared" si="0"/>
        <v>44378</v>
      </c>
      <c r="B29" s="6">
        <f t="shared" si="1"/>
        <v>93457.807677613266</v>
      </c>
      <c r="C29" s="3"/>
      <c r="D29" s="59">
        <f t="shared" si="2"/>
        <v>155.76301279602211</v>
      </c>
      <c r="E29" s="3"/>
      <c r="F29" s="59">
        <f t="shared" si="3"/>
        <v>369.23698720397789</v>
      </c>
      <c r="G29" s="6">
        <f t="shared" si="4"/>
        <v>525</v>
      </c>
      <c r="H29" s="60"/>
      <c r="I29" s="6">
        <f t="shared" si="5"/>
        <v>93088.570690409295</v>
      </c>
    </row>
    <row r="30" spans="1:9" s="61" customFormat="1" x14ac:dyDescent="0.2">
      <c r="A30" s="13">
        <f t="shared" si="0"/>
        <v>44409</v>
      </c>
      <c r="B30" s="6">
        <f t="shared" si="1"/>
        <v>93088.570690409295</v>
      </c>
      <c r="C30" s="3"/>
      <c r="D30" s="59">
        <f t="shared" si="2"/>
        <v>155.14761781734884</v>
      </c>
      <c r="E30" s="3"/>
      <c r="F30" s="59">
        <f t="shared" si="3"/>
        <v>369.85238218265113</v>
      </c>
      <c r="G30" s="6">
        <f t="shared" si="4"/>
        <v>525</v>
      </c>
      <c r="H30" s="60"/>
      <c r="I30" s="6">
        <f t="shared" si="5"/>
        <v>92718.718308226642</v>
      </c>
    </row>
    <row r="31" spans="1:9" s="61" customFormat="1" x14ac:dyDescent="0.2">
      <c r="A31" s="13">
        <f t="shared" si="0"/>
        <v>44440</v>
      </c>
      <c r="B31" s="6">
        <f t="shared" si="1"/>
        <v>92718.718308226642</v>
      </c>
      <c r="C31" s="3"/>
      <c r="D31" s="59">
        <f t="shared" si="2"/>
        <v>154.53119718037775</v>
      </c>
      <c r="E31" s="3"/>
      <c r="F31" s="59">
        <f t="shared" si="3"/>
        <v>370.46880281962228</v>
      </c>
      <c r="G31" s="6">
        <f t="shared" si="4"/>
        <v>525</v>
      </c>
      <c r="H31" s="60"/>
      <c r="I31" s="6">
        <f t="shared" si="5"/>
        <v>92348.249505407017</v>
      </c>
    </row>
    <row r="32" spans="1:9" s="61" customFormat="1" x14ac:dyDescent="0.2">
      <c r="A32" s="13">
        <f t="shared" si="0"/>
        <v>44470</v>
      </c>
      <c r="B32" s="6">
        <f t="shared" si="1"/>
        <v>92348.249505407017</v>
      </c>
      <c r="C32" s="3"/>
      <c r="D32" s="59">
        <f t="shared" si="2"/>
        <v>153.91374917567836</v>
      </c>
      <c r="E32" s="3"/>
      <c r="F32" s="59">
        <f t="shared" si="3"/>
        <v>371.08625082432161</v>
      </c>
      <c r="G32" s="6">
        <f t="shared" si="4"/>
        <v>525</v>
      </c>
      <c r="H32" s="60"/>
      <c r="I32" s="6">
        <f t="shared" si="5"/>
        <v>91977.163254582701</v>
      </c>
    </row>
    <row r="33" spans="1:9" s="61" customFormat="1" x14ac:dyDescent="0.2">
      <c r="A33" s="13">
        <f t="shared" si="0"/>
        <v>44501</v>
      </c>
      <c r="B33" s="6">
        <f t="shared" si="1"/>
        <v>91977.163254582701</v>
      </c>
      <c r="C33" s="3"/>
      <c r="D33" s="59">
        <f t="shared" si="2"/>
        <v>153.29527209097117</v>
      </c>
      <c r="E33" s="3"/>
      <c r="F33" s="59">
        <f t="shared" si="3"/>
        <v>371.70472790902886</v>
      </c>
      <c r="G33" s="6">
        <f t="shared" si="4"/>
        <v>525</v>
      </c>
      <c r="H33" s="60"/>
      <c r="I33" s="6">
        <f t="shared" si="5"/>
        <v>91605.458526673669</v>
      </c>
    </row>
    <row r="34" spans="1:9" s="61" customFormat="1" x14ac:dyDescent="0.2">
      <c r="A34" s="13">
        <f t="shared" si="0"/>
        <v>44531</v>
      </c>
      <c r="B34" s="6">
        <f t="shared" si="1"/>
        <v>91605.458526673669</v>
      </c>
      <c r="C34" s="3"/>
      <c r="D34" s="59">
        <f t="shared" si="2"/>
        <v>152.67576421112278</v>
      </c>
      <c r="E34" s="3"/>
      <c r="F34" s="59">
        <f t="shared" si="3"/>
        <v>372.32423578887722</v>
      </c>
      <c r="G34" s="6">
        <f t="shared" si="4"/>
        <v>525</v>
      </c>
      <c r="H34" s="60"/>
      <c r="I34" s="6">
        <f t="shared" si="5"/>
        <v>91233.134290884787</v>
      </c>
    </row>
    <row r="35" spans="1:9" s="61" customFormat="1" x14ac:dyDescent="0.2">
      <c r="A35" s="13">
        <f t="shared" si="0"/>
        <v>44562</v>
      </c>
      <c r="B35" s="6">
        <f t="shared" si="1"/>
        <v>91233.134290884787</v>
      </c>
      <c r="C35" s="3"/>
      <c r="D35" s="59">
        <f t="shared" si="2"/>
        <v>152.05522381814131</v>
      </c>
      <c r="E35" s="3"/>
      <c r="F35" s="59">
        <f t="shared" si="3"/>
        <v>372.94477618185869</v>
      </c>
      <c r="G35" s="6">
        <f t="shared" si="4"/>
        <v>525</v>
      </c>
      <c r="H35" s="60"/>
      <c r="I35" s="6">
        <f t="shared" si="5"/>
        <v>90860.189514702928</v>
      </c>
    </row>
    <row r="36" spans="1:9" s="61" customFormat="1" x14ac:dyDescent="0.2">
      <c r="A36" s="13">
        <f t="shared" si="0"/>
        <v>44593</v>
      </c>
      <c r="B36" s="6">
        <f t="shared" si="1"/>
        <v>90860.189514702928</v>
      </c>
      <c r="C36" s="3"/>
      <c r="D36" s="59">
        <f t="shared" si="2"/>
        <v>151.43364919117155</v>
      </c>
      <c r="E36" s="3"/>
      <c r="F36" s="59">
        <f t="shared" si="3"/>
        <v>373.56635080882847</v>
      </c>
      <c r="G36" s="6">
        <f t="shared" si="4"/>
        <v>525</v>
      </c>
      <c r="H36" s="60"/>
      <c r="I36" s="6">
        <f t="shared" si="5"/>
        <v>90486.623163894095</v>
      </c>
    </row>
    <row r="37" spans="1:9" s="61" customFormat="1" x14ac:dyDescent="0.2">
      <c r="A37" s="13">
        <f t="shared" si="0"/>
        <v>44621</v>
      </c>
      <c r="B37" s="6">
        <f t="shared" si="1"/>
        <v>90486.623163894095</v>
      </c>
      <c r="C37" s="3"/>
      <c r="D37" s="59">
        <f t="shared" si="2"/>
        <v>150.81103860649014</v>
      </c>
      <c r="E37" s="3"/>
      <c r="F37" s="59">
        <f t="shared" si="3"/>
        <v>374.18896139350989</v>
      </c>
      <c r="G37" s="6">
        <f t="shared" si="4"/>
        <v>525</v>
      </c>
      <c r="H37" s="60"/>
      <c r="I37" s="6">
        <f t="shared" si="5"/>
        <v>90112.43420250059</v>
      </c>
    </row>
    <row r="38" spans="1:9" s="61" customFormat="1" x14ac:dyDescent="0.2">
      <c r="A38" s="13">
        <f t="shared" si="0"/>
        <v>44652</v>
      </c>
      <c r="B38" s="6">
        <f t="shared" si="1"/>
        <v>90112.43420250059</v>
      </c>
      <c r="C38" s="3"/>
      <c r="D38" s="59">
        <f t="shared" si="2"/>
        <v>150.187390337501</v>
      </c>
      <c r="E38" s="3"/>
      <c r="F38" s="59">
        <f t="shared" si="3"/>
        <v>374.81260966249897</v>
      </c>
      <c r="G38" s="6">
        <f t="shared" si="4"/>
        <v>525</v>
      </c>
      <c r="H38" s="60"/>
      <c r="I38" s="6">
        <f t="shared" si="5"/>
        <v>89737.621592838084</v>
      </c>
    </row>
    <row r="39" spans="1:9" s="61" customFormat="1" x14ac:dyDescent="0.2">
      <c r="A39" s="13">
        <f t="shared" si="0"/>
        <v>44682</v>
      </c>
      <c r="B39" s="6">
        <f t="shared" si="1"/>
        <v>89737.621592838084</v>
      </c>
      <c r="C39" s="3"/>
      <c r="D39" s="59">
        <f t="shared" si="2"/>
        <v>149.56270265473015</v>
      </c>
      <c r="E39" s="3"/>
      <c r="F39" s="59">
        <f t="shared" si="3"/>
        <v>375.43729734526983</v>
      </c>
      <c r="G39" s="6">
        <f t="shared" si="4"/>
        <v>525</v>
      </c>
      <c r="H39" s="60"/>
      <c r="I39" s="6">
        <f t="shared" si="5"/>
        <v>89362.184295492814</v>
      </c>
    </row>
    <row r="40" spans="1:9" x14ac:dyDescent="0.2">
      <c r="A40" s="13">
        <f t="shared" si="0"/>
        <v>44713</v>
      </c>
      <c r="B40" s="6">
        <f t="shared" si="1"/>
        <v>89362.184295492814</v>
      </c>
      <c r="C40" s="3"/>
      <c r="D40" s="59">
        <f t="shared" si="2"/>
        <v>148.93697382582135</v>
      </c>
      <c r="E40" s="3"/>
      <c r="F40" s="59">
        <f t="shared" si="3"/>
        <v>376.06302617417862</v>
      </c>
      <c r="G40" s="6">
        <f t="shared" si="4"/>
        <v>525</v>
      </c>
      <c r="H40" s="60"/>
      <c r="I40" s="6">
        <f t="shared" si="5"/>
        <v>88986.121269318639</v>
      </c>
    </row>
    <row r="41" spans="1:9" x14ac:dyDescent="0.2">
      <c r="A41" s="13">
        <f t="shared" si="0"/>
        <v>44743</v>
      </c>
      <c r="B41" s="6">
        <f t="shared" si="1"/>
        <v>88986.121269318639</v>
      </c>
      <c r="C41" s="3"/>
      <c r="D41" s="59">
        <f t="shared" si="2"/>
        <v>148.31020211553107</v>
      </c>
      <c r="E41" s="3"/>
      <c r="F41" s="59">
        <f t="shared" si="3"/>
        <v>376.68979788446893</v>
      </c>
      <c r="G41" s="6">
        <f t="shared" si="4"/>
        <v>525</v>
      </c>
      <c r="H41" s="60"/>
      <c r="I41" s="6">
        <f t="shared" si="5"/>
        <v>88609.431471434174</v>
      </c>
    </row>
    <row r="42" spans="1:9" x14ac:dyDescent="0.2">
      <c r="A42" s="13">
        <f t="shared" si="0"/>
        <v>44774</v>
      </c>
      <c r="B42" s="6">
        <f t="shared" si="1"/>
        <v>88609.431471434174</v>
      </c>
      <c r="C42" s="3"/>
      <c r="D42" s="59">
        <f t="shared" si="2"/>
        <v>147.68238578572362</v>
      </c>
      <c r="E42" s="3"/>
      <c r="F42" s="59">
        <f t="shared" si="3"/>
        <v>377.31761421427638</v>
      </c>
      <c r="G42" s="6">
        <f t="shared" si="4"/>
        <v>525</v>
      </c>
      <c r="H42" s="60"/>
      <c r="I42" s="6">
        <f t="shared" si="5"/>
        <v>88232.113857219898</v>
      </c>
    </row>
    <row r="43" spans="1:9" x14ac:dyDescent="0.2">
      <c r="A43" s="13">
        <f t="shared" si="0"/>
        <v>44805</v>
      </c>
      <c r="B43" s="6">
        <f t="shared" si="1"/>
        <v>88232.113857219898</v>
      </c>
      <c r="C43" s="3"/>
      <c r="D43" s="59">
        <f t="shared" si="2"/>
        <v>147.0535230953665</v>
      </c>
      <c r="E43" s="3"/>
      <c r="F43" s="59">
        <f t="shared" si="3"/>
        <v>377.94647690463353</v>
      </c>
      <c r="G43" s="6">
        <f t="shared" si="4"/>
        <v>525</v>
      </c>
      <c r="H43" s="60"/>
      <c r="I43" s="6">
        <f t="shared" si="5"/>
        <v>87854.167380315266</v>
      </c>
    </row>
    <row r="44" spans="1:9" x14ac:dyDescent="0.2">
      <c r="A44" s="13">
        <f t="shared" si="0"/>
        <v>44835</v>
      </c>
      <c r="B44" s="6">
        <f t="shared" si="1"/>
        <v>87854.167380315266</v>
      </c>
      <c r="C44" s="3"/>
      <c r="D44" s="59">
        <f t="shared" si="2"/>
        <v>146.42361230052543</v>
      </c>
      <c r="E44" s="3"/>
      <c r="F44" s="59">
        <f t="shared" si="3"/>
        <v>378.57638769947459</v>
      </c>
      <c r="G44" s="6">
        <f t="shared" si="4"/>
        <v>525</v>
      </c>
      <c r="H44" s="60"/>
      <c r="I44" s="6">
        <f t="shared" si="5"/>
        <v>87475.590992615791</v>
      </c>
    </row>
    <row r="45" spans="1:9" x14ac:dyDescent="0.2">
      <c r="A45" s="13">
        <f t="shared" si="0"/>
        <v>44866</v>
      </c>
      <c r="B45" s="6">
        <f t="shared" si="1"/>
        <v>87475.590992615791</v>
      </c>
      <c r="C45" s="3"/>
      <c r="D45" s="59">
        <f t="shared" si="2"/>
        <v>145.79265165435967</v>
      </c>
      <c r="E45" s="3"/>
      <c r="F45" s="59">
        <f t="shared" si="3"/>
        <v>379.2073483456403</v>
      </c>
      <c r="G45" s="6">
        <f t="shared" si="4"/>
        <v>525</v>
      </c>
      <c r="H45" s="60"/>
      <c r="I45" s="6">
        <f t="shared" si="5"/>
        <v>87096.383644270158</v>
      </c>
    </row>
    <row r="46" spans="1:9" x14ac:dyDescent="0.2">
      <c r="A46" s="13">
        <f t="shared" si="0"/>
        <v>44896</v>
      </c>
      <c r="B46" s="6">
        <f t="shared" si="1"/>
        <v>87096.383644270158</v>
      </c>
      <c r="C46" s="3"/>
      <c r="D46" s="59">
        <f t="shared" si="2"/>
        <v>145.16063940711692</v>
      </c>
      <c r="E46" s="3"/>
      <c r="F46" s="59">
        <f t="shared" si="3"/>
        <v>379.83936059288305</v>
      </c>
      <c r="G46" s="6">
        <f t="shared" si="4"/>
        <v>525</v>
      </c>
      <c r="H46" s="60"/>
      <c r="I46" s="6">
        <f t="shared" si="5"/>
        <v>86716.544283677271</v>
      </c>
    </row>
    <row r="47" spans="1:9" x14ac:dyDescent="0.2">
      <c r="A47" s="13">
        <f t="shared" si="0"/>
        <v>44927</v>
      </c>
      <c r="B47" s="6">
        <f t="shared" si="1"/>
        <v>86716.544283677271</v>
      </c>
      <c r="C47" s="3"/>
      <c r="D47" s="59">
        <f t="shared" si="2"/>
        <v>144.5275738061288</v>
      </c>
      <c r="E47" s="3"/>
      <c r="F47" s="59">
        <f t="shared" si="3"/>
        <v>380.47242619387123</v>
      </c>
      <c r="G47" s="6">
        <f t="shared" si="4"/>
        <v>525</v>
      </c>
      <c r="H47" s="60"/>
      <c r="I47" s="6">
        <f t="shared" si="5"/>
        <v>86336.071857483403</v>
      </c>
    </row>
    <row r="48" spans="1:9" x14ac:dyDescent="0.2">
      <c r="A48" s="13">
        <f t="shared" si="0"/>
        <v>44958</v>
      </c>
      <c r="B48" s="6">
        <f t="shared" si="1"/>
        <v>86336.071857483403</v>
      </c>
      <c r="C48" s="3"/>
      <c r="D48" s="59">
        <f t="shared" si="2"/>
        <v>143.89345309580568</v>
      </c>
      <c r="E48" s="3"/>
      <c r="F48" s="59">
        <f t="shared" si="3"/>
        <v>381.10654690419432</v>
      </c>
      <c r="G48" s="6">
        <f t="shared" si="4"/>
        <v>525</v>
      </c>
      <c r="H48" s="60"/>
      <c r="I48" s="6">
        <f t="shared" si="5"/>
        <v>85954.965310579209</v>
      </c>
    </row>
    <row r="49" spans="1:9" x14ac:dyDescent="0.2">
      <c r="A49" s="13">
        <f t="shared" si="0"/>
        <v>44986</v>
      </c>
      <c r="B49" s="6">
        <f t="shared" si="1"/>
        <v>85954.965310579209</v>
      </c>
      <c r="C49" s="3"/>
      <c r="D49" s="59">
        <f t="shared" si="2"/>
        <v>143.25827551763203</v>
      </c>
      <c r="E49" s="3"/>
      <c r="F49" s="59">
        <f t="shared" si="3"/>
        <v>381.741724482368</v>
      </c>
      <c r="G49" s="6">
        <f t="shared" si="4"/>
        <v>525</v>
      </c>
      <c r="H49" s="60"/>
      <c r="I49" s="6">
        <f t="shared" si="5"/>
        <v>85573.223586096836</v>
      </c>
    </row>
    <row r="50" spans="1:9" x14ac:dyDescent="0.2">
      <c r="A50" s="13">
        <f t="shared" si="0"/>
        <v>45017</v>
      </c>
      <c r="B50" s="6">
        <f t="shared" si="1"/>
        <v>85573.223586096836</v>
      </c>
      <c r="C50" s="3"/>
      <c r="D50" s="59">
        <f t="shared" si="2"/>
        <v>142.6220393101614</v>
      </c>
      <c r="E50" s="3"/>
      <c r="F50" s="59">
        <f t="shared" si="3"/>
        <v>382.37796068983857</v>
      </c>
      <c r="G50" s="6">
        <f t="shared" si="4"/>
        <v>525</v>
      </c>
      <c r="H50" s="60"/>
      <c r="I50" s="6">
        <f t="shared" si="5"/>
        <v>85190.845625407004</v>
      </c>
    </row>
    <row r="51" spans="1:9" x14ac:dyDescent="0.2">
      <c r="A51" s="13">
        <f t="shared" si="0"/>
        <v>45047</v>
      </c>
      <c r="B51" s="6">
        <f t="shared" si="1"/>
        <v>85190.845625407004</v>
      </c>
      <c r="C51" s="3"/>
      <c r="D51" s="59">
        <f t="shared" si="2"/>
        <v>141.98474270901167</v>
      </c>
      <c r="E51" s="3"/>
      <c r="F51" s="59">
        <f t="shared" si="3"/>
        <v>383.0152572909883</v>
      </c>
      <c r="G51" s="6">
        <f t="shared" si="4"/>
        <v>525</v>
      </c>
      <c r="H51" s="60"/>
      <c r="I51" s="6">
        <f t="shared" si="5"/>
        <v>84807.830368116018</v>
      </c>
    </row>
    <row r="52" spans="1:9" x14ac:dyDescent="0.2">
      <c r="A52" s="13">
        <f t="shared" si="0"/>
        <v>45078</v>
      </c>
      <c r="B52" s="6">
        <f t="shared" si="1"/>
        <v>84807.830368116018</v>
      </c>
      <c r="C52" s="3"/>
      <c r="D52" s="59">
        <f t="shared" si="2"/>
        <v>141.34638394686002</v>
      </c>
      <c r="E52" s="3"/>
      <c r="F52" s="59">
        <f t="shared" si="3"/>
        <v>383.65361605314001</v>
      </c>
      <c r="G52" s="6">
        <f t="shared" si="4"/>
        <v>525</v>
      </c>
      <c r="H52" s="60"/>
      <c r="I52" s="6">
        <f t="shared" si="5"/>
        <v>84424.176752062878</v>
      </c>
    </row>
    <row r="53" spans="1:9" x14ac:dyDescent="0.2">
      <c r="A53" s="13">
        <f t="shared" si="0"/>
        <v>45108</v>
      </c>
      <c r="B53" s="6">
        <f t="shared" si="1"/>
        <v>84424.176752062878</v>
      </c>
      <c r="C53" s="3"/>
      <c r="D53" s="59">
        <f t="shared" si="2"/>
        <v>140.70696125343815</v>
      </c>
      <c r="E53" s="3"/>
      <c r="F53" s="59">
        <f t="shared" si="3"/>
        <v>384.29303874656182</v>
      </c>
      <c r="G53" s="6">
        <f t="shared" si="4"/>
        <v>525</v>
      </c>
      <c r="H53" s="60"/>
      <c r="I53" s="6">
        <f t="shared" si="5"/>
        <v>84039.883713316318</v>
      </c>
    </row>
    <row r="54" spans="1:9" x14ac:dyDescent="0.2">
      <c r="A54" s="13">
        <f t="shared" si="0"/>
        <v>45139</v>
      </c>
      <c r="B54" s="6">
        <f t="shared" si="1"/>
        <v>84039.883713316318</v>
      </c>
      <c r="C54" s="3"/>
      <c r="D54" s="59">
        <f t="shared" si="2"/>
        <v>140.06647285552719</v>
      </c>
      <c r="E54" s="3"/>
      <c r="F54" s="59">
        <f t="shared" si="3"/>
        <v>384.93352714447281</v>
      </c>
      <c r="G54" s="6">
        <f t="shared" si="4"/>
        <v>525</v>
      </c>
      <c r="H54" s="60"/>
      <c r="I54" s="6">
        <f t="shared" si="5"/>
        <v>83654.950186171845</v>
      </c>
    </row>
    <row r="55" spans="1:9" x14ac:dyDescent="0.2">
      <c r="A55" s="13">
        <f t="shared" si="0"/>
        <v>45170</v>
      </c>
      <c r="B55" s="6">
        <f t="shared" si="1"/>
        <v>83654.950186171845</v>
      </c>
      <c r="C55" s="3"/>
      <c r="D55" s="59">
        <f t="shared" si="2"/>
        <v>139.42491697695309</v>
      </c>
      <c r="E55" s="3"/>
      <c r="F55" s="59">
        <f t="shared" si="3"/>
        <v>385.57508302304689</v>
      </c>
      <c r="G55" s="6">
        <f t="shared" si="4"/>
        <v>525</v>
      </c>
      <c r="H55" s="60"/>
      <c r="I55" s="6">
        <f t="shared" si="5"/>
        <v>83269.375103148792</v>
      </c>
    </row>
    <row r="56" spans="1:9" x14ac:dyDescent="0.2">
      <c r="A56" s="13">
        <f t="shared" si="0"/>
        <v>45200</v>
      </c>
      <c r="B56" s="6">
        <f t="shared" si="1"/>
        <v>83269.375103148792</v>
      </c>
      <c r="C56" s="3"/>
      <c r="D56" s="59">
        <f t="shared" si="2"/>
        <v>138.78229183858133</v>
      </c>
      <c r="E56" s="3"/>
      <c r="F56" s="59">
        <f t="shared" si="3"/>
        <v>386.21770816141867</v>
      </c>
      <c r="G56" s="6">
        <f t="shared" si="4"/>
        <v>525</v>
      </c>
      <c r="H56" s="60"/>
      <c r="I56" s="6">
        <f t="shared" si="5"/>
        <v>82883.157394987371</v>
      </c>
    </row>
    <row r="57" spans="1:9" x14ac:dyDescent="0.2">
      <c r="A57" s="13">
        <f t="shared" si="0"/>
        <v>45231</v>
      </c>
      <c r="B57" s="6">
        <f t="shared" si="1"/>
        <v>82883.157394987371</v>
      </c>
      <c r="C57" s="3"/>
      <c r="D57" s="59">
        <f t="shared" si="2"/>
        <v>138.13859565831228</v>
      </c>
      <c r="E57" s="3"/>
      <c r="F57" s="59">
        <f t="shared" si="3"/>
        <v>386.86140434168772</v>
      </c>
      <c r="G57" s="6">
        <f t="shared" si="4"/>
        <v>525</v>
      </c>
      <c r="H57" s="60"/>
      <c r="I57" s="6">
        <f t="shared" si="5"/>
        <v>82496.295990645682</v>
      </c>
    </row>
    <row r="58" spans="1:9" x14ac:dyDescent="0.2">
      <c r="A58" s="13">
        <f t="shared" si="0"/>
        <v>45261</v>
      </c>
      <c r="B58" s="6">
        <f t="shared" si="1"/>
        <v>82496.295990645682</v>
      </c>
      <c r="C58" s="3"/>
      <c r="D58" s="59">
        <f t="shared" si="2"/>
        <v>137.49382665107615</v>
      </c>
      <c r="E58" s="3"/>
      <c r="F58" s="59">
        <f t="shared" si="3"/>
        <v>387.50617334892388</v>
      </c>
      <c r="G58" s="6">
        <f t="shared" si="4"/>
        <v>525</v>
      </c>
      <c r="H58" s="60"/>
      <c r="I58" s="6">
        <f t="shared" si="5"/>
        <v>82108.789817296754</v>
      </c>
    </row>
    <row r="59" spans="1:9" x14ac:dyDescent="0.2">
      <c r="A59" s="13">
        <f t="shared" si="0"/>
        <v>45292</v>
      </c>
      <c r="B59" s="6">
        <f t="shared" si="1"/>
        <v>82108.789817296754</v>
      </c>
      <c r="C59" s="3"/>
      <c r="D59" s="59">
        <f t="shared" si="2"/>
        <v>136.84798302882794</v>
      </c>
      <c r="E59" s="3"/>
      <c r="F59" s="59">
        <f t="shared" si="3"/>
        <v>388.15201697117209</v>
      </c>
      <c r="G59" s="6">
        <f t="shared" si="4"/>
        <v>525</v>
      </c>
      <c r="H59" s="60"/>
      <c r="I59" s="6">
        <f t="shared" si="5"/>
        <v>81720.637800325581</v>
      </c>
    </row>
    <row r="60" spans="1:9" x14ac:dyDescent="0.2">
      <c r="A60" s="13">
        <f t="shared" si="0"/>
        <v>45323</v>
      </c>
      <c r="B60" s="6">
        <f t="shared" si="1"/>
        <v>81720.637800325581</v>
      </c>
      <c r="C60" s="3"/>
      <c r="D60" s="59">
        <f t="shared" si="2"/>
        <v>136.20106300054263</v>
      </c>
      <c r="E60" s="3"/>
      <c r="F60" s="59">
        <f t="shared" si="3"/>
        <v>388.7989369994574</v>
      </c>
      <c r="G60" s="6">
        <f t="shared" si="4"/>
        <v>525</v>
      </c>
      <c r="H60" s="60"/>
      <c r="I60" s="6">
        <f t="shared" si="5"/>
        <v>81331.83886332612</v>
      </c>
    </row>
    <row r="61" spans="1:9" x14ac:dyDescent="0.2">
      <c r="A61" s="13">
        <f t="shared" si="0"/>
        <v>45352</v>
      </c>
      <c r="B61" s="6">
        <f t="shared" si="1"/>
        <v>81331.83886332612</v>
      </c>
      <c r="C61" s="3"/>
      <c r="D61" s="59">
        <f t="shared" si="2"/>
        <v>135.55306477221021</v>
      </c>
      <c r="E61" s="3"/>
      <c r="F61" s="59">
        <f t="shared" si="3"/>
        <v>389.44693522778982</v>
      </c>
      <c r="G61" s="6">
        <f t="shared" si="4"/>
        <v>525</v>
      </c>
      <c r="H61" s="60"/>
      <c r="I61" s="6">
        <f t="shared" si="5"/>
        <v>80942.391928098325</v>
      </c>
    </row>
    <row r="62" spans="1:9" x14ac:dyDescent="0.2">
      <c r="A62" s="13">
        <f t="shared" si="0"/>
        <v>45383</v>
      </c>
      <c r="B62" s="6">
        <f t="shared" si="1"/>
        <v>80942.391928098325</v>
      </c>
      <c r="C62" s="3"/>
      <c r="D62" s="59">
        <f t="shared" si="2"/>
        <v>134.90398654683054</v>
      </c>
      <c r="E62" s="3"/>
      <c r="F62" s="59">
        <f t="shared" si="3"/>
        <v>390.09601345316946</v>
      </c>
      <c r="G62" s="6">
        <f t="shared" si="4"/>
        <v>525</v>
      </c>
      <c r="H62" s="60"/>
      <c r="I62" s="6">
        <f t="shared" si="5"/>
        <v>80552.295914645161</v>
      </c>
    </row>
    <row r="63" spans="1:9" x14ac:dyDescent="0.2">
      <c r="A63" s="13">
        <f t="shared" si="0"/>
        <v>45413</v>
      </c>
      <c r="B63" s="6">
        <f t="shared" si="1"/>
        <v>80552.295914645161</v>
      </c>
      <c r="C63" s="3"/>
      <c r="D63" s="59">
        <f t="shared" si="2"/>
        <v>134.25382652440859</v>
      </c>
      <c r="E63" s="3"/>
      <c r="F63" s="59">
        <f t="shared" si="3"/>
        <v>390.74617347559138</v>
      </c>
      <c r="G63" s="6">
        <f t="shared" si="4"/>
        <v>525</v>
      </c>
      <c r="H63" s="60"/>
      <c r="I63" s="6">
        <f t="shared" si="5"/>
        <v>80161.549741169569</v>
      </c>
    </row>
    <row r="64" spans="1:9" x14ac:dyDescent="0.2">
      <c r="A64" s="13">
        <f t="shared" si="0"/>
        <v>45444</v>
      </c>
      <c r="B64" s="6">
        <f t="shared" si="1"/>
        <v>80161.549741169569</v>
      </c>
      <c r="C64" s="3"/>
      <c r="D64" s="59">
        <f t="shared" si="2"/>
        <v>133.60258290194929</v>
      </c>
      <c r="E64" s="3"/>
      <c r="F64" s="59">
        <f t="shared" si="3"/>
        <v>391.39741709805071</v>
      </c>
      <c r="G64" s="6">
        <f t="shared" si="4"/>
        <v>525</v>
      </c>
      <c r="H64" s="60"/>
      <c r="I64" s="6">
        <f t="shared" si="5"/>
        <v>79770.152324071518</v>
      </c>
    </row>
    <row r="65" spans="1:9" x14ac:dyDescent="0.2">
      <c r="A65" s="13">
        <f t="shared" si="0"/>
        <v>45474</v>
      </c>
      <c r="B65" s="6">
        <f t="shared" si="1"/>
        <v>79770.152324071518</v>
      </c>
      <c r="C65" s="3"/>
      <c r="D65" s="59">
        <f t="shared" si="2"/>
        <v>132.95025387345254</v>
      </c>
      <c r="E65" s="3"/>
      <c r="F65" s="59">
        <f t="shared" si="3"/>
        <v>392.04974612654746</v>
      </c>
      <c r="G65" s="6">
        <f t="shared" si="4"/>
        <v>525</v>
      </c>
      <c r="H65" s="60"/>
      <c r="I65" s="6">
        <f t="shared" si="5"/>
        <v>79378.10257794497</v>
      </c>
    </row>
    <row r="66" spans="1:9" x14ac:dyDescent="0.2">
      <c r="A66" s="13">
        <f t="shared" si="0"/>
        <v>45505</v>
      </c>
      <c r="B66" s="6">
        <f t="shared" si="1"/>
        <v>79378.10257794497</v>
      </c>
      <c r="C66" s="3"/>
      <c r="D66" s="59">
        <f t="shared" si="2"/>
        <v>132.29683762990828</v>
      </c>
      <c r="E66" s="3"/>
      <c r="F66" s="59">
        <f t="shared" si="3"/>
        <v>392.70316237009172</v>
      </c>
      <c r="G66" s="6">
        <f t="shared" si="4"/>
        <v>525</v>
      </c>
      <c r="H66" s="60"/>
      <c r="I66" s="6">
        <f t="shared" si="5"/>
        <v>78985.399415574881</v>
      </c>
    </row>
    <row r="67" spans="1:9" x14ac:dyDescent="0.2">
      <c r="A67" s="13">
        <f t="shared" si="0"/>
        <v>45536</v>
      </c>
      <c r="B67" s="6">
        <f t="shared" si="1"/>
        <v>78985.399415574881</v>
      </c>
      <c r="C67" s="3"/>
      <c r="D67" s="59">
        <f t="shared" si="2"/>
        <v>131.64233235929149</v>
      </c>
      <c r="E67" s="3"/>
      <c r="F67" s="59">
        <f t="shared" si="3"/>
        <v>393.35766764070854</v>
      </c>
      <c r="G67" s="6">
        <f t="shared" si="4"/>
        <v>525</v>
      </c>
      <c r="H67" s="60"/>
      <c r="I67" s="6">
        <f t="shared" si="5"/>
        <v>78592.04174793417</v>
      </c>
    </row>
    <row r="68" spans="1:9" x14ac:dyDescent="0.2">
      <c r="A68" s="13">
        <f t="shared" si="0"/>
        <v>45566</v>
      </c>
      <c r="B68" s="6">
        <f t="shared" si="1"/>
        <v>78592.04174793417</v>
      </c>
      <c r="C68" s="3"/>
      <c r="D68" s="59">
        <f t="shared" si="2"/>
        <v>130.98673624655694</v>
      </c>
      <c r="E68" s="3"/>
      <c r="F68" s="59">
        <f t="shared" si="3"/>
        <v>394.01326375344308</v>
      </c>
      <c r="G68" s="6">
        <f t="shared" si="4"/>
        <v>525</v>
      </c>
      <c r="H68" s="60"/>
      <c r="I68" s="6">
        <f t="shared" si="5"/>
        <v>78198.02848418073</v>
      </c>
    </row>
    <row r="69" spans="1:9" x14ac:dyDescent="0.2">
      <c r="A69" s="13">
        <f t="shared" si="0"/>
        <v>45597</v>
      </c>
      <c r="B69" s="6">
        <f t="shared" si="1"/>
        <v>78198.02848418073</v>
      </c>
      <c r="C69" s="3"/>
      <c r="D69" s="59">
        <f t="shared" si="2"/>
        <v>130.33004747363455</v>
      </c>
      <c r="E69" s="3"/>
      <c r="F69" s="59">
        <f t="shared" si="3"/>
        <v>394.66995252636548</v>
      </c>
      <c r="G69" s="6">
        <f t="shared" si="4"/>
        <v>525</v>
      </c>
      <c r="H69" s="60"/>
      <c r="I69" s="6">
        <f t="shared" si="5"/>
        <v>77803.358531654361</v>
      </c>
    </row>
    <row r="70" spans="1:9" x14ac:dyDescent="0.2">
      <c r="A70" s="13">
        <f t="shared" si="0"/>
        <v>45627</v>
      </c>
      <c r="B70" s="6">
        <f t="shared" si="1"/>
        <v>77803.358531654361</v>
      </c>
      <c r="C70" s="3"/>
      <c r="D70" s="59">
        <f t="shared" si="2"/>
        <v>129.67226421942394</v>
      </c>
      <c r="E70" s="3"/>
      <c r="F70" s="59">
        <f t="shared" si="3"/>
        <v>395.32773578057606</v>
      </c>
      <c r="G70" s="6">
        <f t="shared" si="4"/>
        <v>525</v>
      </c>
      <c r="H70" s="60"/>
      <c r="I70" s="6">
        <f t="shared" si="5"/>
        <v>77408.030795873783</v>
      </c>
    </row>
    <row r="71" spans="1:9" x14ac:dyDescent="0.2">
      <c r="A71" s="13">
        <f t="shared" si="0"/>
        <v>45658</v>
      </c>
      <c r="B71" s="6">
        <f t="shared" si="1"/>
        <v>77408.030795873783</v>
      </c>
      <c r="C71" s="3"/>
      <c r="D71" s="59">
        <f t="shared" si="2"/>
        <v>129.01338465978964</v>
      </c>
      <c r="E71" s="3"/>
      <c r="F71" s="59">
        <f t="shared" si="3"/>
        <v>395.98661534021039</v>
      </c>
      <c r="G71" s="6">
        <f t="shared" si="4"/>
        <v>525</v>
      </c>
      <c r="H71" s="60"/>
      <c r="I71" s="6">
        <f t="shared" si="5"/>
        <v>77012.044180533572</v>
      </c>
    </row>
    <row r="72" spans="1:9" x14ac:dyDescent="0.2">
      <c r="A72" s="13">
        <f t="shared" si="0"/>
        <v>45689</v>
      </c>
      <c r="B72" s="6">
        <f t="shared" si="1"/>
        <v>77012.044180533572</v>
      </c>
      <c r="C72" s="3"/>
      <c r="D72" s="59">
        <f t="shared" si="2"/>
        <v>128.35340696755597</v>
      </c>
      <c r="E72" s="3"/>
      <c r="F72" s="59">
        <f t="shared" si="3"/>
        <v>396.646593032444</v>
      </c>
      <c r="G72" s="6">
        <f t="shared" si="4"/>
        <v>525</v>
      </c>
      <c r="H72" s="60"/>
      <c r="I72" s="6">
        <f t="shared" si="5"/>
        <v>76615.397587501124</v>
      </c>
    </row>
    <row r="73" spans="1:9" x14ac:dyDescent="0.2">
      <c r="A73" s="13">
        <f t="shared" si="0"/>
        <v>45717</v>
      </c>
      <c r="B73" s="6">
        <f t="shared" si="1"/>
        <v>76615.397587501124</v>
      </c>
      <c r="C73" s="3"/>
      <c r="D73" s="59">
        <f t="shared" si="2"/>
        <v>127.69232931250188</v>
      </c>
      <c r="E73" s="3"/>
      <c r="F73" s="59">
        <f t="shared" si="3"/>
        <v>397.3076706874981</v>
      </c>
      <c r="G73" s="6">
        <f t="shared" si="4"/>
        <v>525</v>
      </c>
      <c r="H73" s="60"/>
      <c r="I73" s="6">
        <f t="shared" si="5"/>
        <v>76218.089916813624</v>
      </c>
    </row>
    <row r="74" spans="1:9" x14ac:dyDescent="0.2">
      <c r="A74" s="13">
        <f t="shared" si="0"/>
        <v>45748</v>
      </c>
      <c r="B74" s="6">
        <f t="shared" si="1"/>
        <v>76218.089916813624</v>
      </c>
      <c r="C74" s="3"/>
      <c r="D74" s="59">
        <f t="shared" si="2"/>
        <v>127.03014986135605</v>
      </c>
      <c r="E74" s="3"/>
      <c r="F74" s="59">
        <f t="shared" si="3"/>
        <v>397.96985013864395</v>
      </c>
      <c r="G74" s="6">
        <f t="shared" si="4"/>
        <v>525</v>
      </c>
      <c r="H74" s="60"/>
      <c r="I74" s="6">
        <f t="shared" si="5"/>
        <v>75820.120066674979</v>
      </c>
    </row>
    <row r="75" spans="1:9" x14ac:dyDescent="0.2">
      <c r="A75" s="13">
        <f t="shared" si="0"/>
        <v>45778</v>
      </c>
      <c r="B75" s="6">
        <f t="shared" si="1"/>
        <v>75820.120066674979</v>
      </c>
      <c r="C75" s="3"/>
      <c r="D75" s="59">
        <f t="shared" si="2"/>
        <v>126.36686677779164</v>
      </c>
      <c r="E75" s="3"/>
      <c r="F75" s="59">
        <f t="shared" si="3"/>
        <v>398.63313322220836</v>
      </c>
      <c r="G75" s="6">
        <f t="shared" si="4"/>
        <v>525</v>
      </c>
      <c r="H75" s="60"/>
      <c r="I75" s="6">
        <f t="shared" si="5"/>
        <v>75421.486933452776</v>
      </c>
    </row>
    <row r="76" spans="1:9" x14ac:dyDescent="0.2">
      <c r="A76" s="13">
        <f t="shared" ref="A76:A139" si="6">IF(I75=0,"",IF(I75="","",DATE(YEAR(A75),MONTH(A75)+1,1)))</f>
        <v>45809</v>
      </c>
      <c r="B76" s="6">
        <f t="shared" ref="B76:B139" si="7">IF(A76="","",B75-F75-SonderTilgungen)</f>
        <v>75421.486933452776</v>
      </c>
      <c r="C76" s="3"/>
      <c r="D76" s="59">
        <f t="shared" ref="D76:D139" si="8">IF(A76="","",B76*Zinssatz/12)</f>
        <v>125.70247822242129</v>
      </c>
      <c r="E76" s="3"/>
      <c r="F76" s="59">
        <f t="shared" ref="F76:F139" si="9">IF(A76="","",IF((MonatsBelastung-D76)&gt;I75,I75,MonatsBelastung-D76))</f>
        <v>399.29752177757871</v>
      </c>
      <c r="G76" s="6">
        <f t="shared" ref="G76:G139" si="10">IF(A76="","",MonatsBelastung)</f>
        <v>525</v>
      </c>
      <c r="H76" s="60"/>
      <c r="I76" s="6">
        <f t="shared" ref="I76:I139" si="11">IF(I75=0,"",IF(I75="","",B76-F76))</f>
        <v>75022.189411675194</v>
      </c>
    </row>
    <row r="77" spans="1:9" x14ac:dyDescent="0.2">
      <c r="A77" s="13">
        <f t="shared" si="6"/>
        <v>45839</v>
      </c>
      <c r="B77" s="6">
        <f t="shared" si="7"/>
        <v>75022.189411675194</v>
      </c>
      <c r="C77" s="3"/>
      <c r="D77" s="59">
        <f t="shared" si="8"/>
        <v>125.03698235279199</v>
      </c>
      <c r="E77" s="3"/>
      <c r="F77" s="59">
        <f t="shared" si="9"/>
        <v>399.96301764720801</v>
      </c>
      <c r="G77" s="6">
        <f t="shared" si="10"/>
        <v>525</v>
      </c>
      <c r="H77" s="60"/>
      <c r="I77" s="6">
        <f t="shared" si="11"/>
        <v>74622.226394027981</v>
      </c>
    </row>
    <row r="78" spans="1:9" x14ac:dyDescent="0.2">
      <c r="A78" s="13">
        <f t="shared" si="6"/>
        <v>45870</v>
      </c>
      <c r="B78" s="6">
        <f t="shared" si="7"/>
        <v>74622.226394027981</v>
      </c>
      <c r="C78" s="3"/>
      <c r="D78" s="59">
        <f t="shared" si="8"/>
        <v>124.37037732337997</v>
      </c>
      <c r="E78" s="3"/>
      <c r="F78" s="59">
        <f t="shared" si="9"/>
        <v>400.62962267662004</v>
      </c>
      <c r="G78" s="6">
        <f t="shared" si="10"/>
        <v>525</v>
      </c>
      <c r="H78" s="60"/>
      <c r="I78" s="6">
        <f t="shared" si="11"/>
        <v>74221.596771351367</v>
      </c>
    </row>
    <row r="79" spans="1:9" x14ac:dyDescent="0.2">
      <c r="A79" s="13">
        <f t="shared" si="6"/>
        <v>45901</v>
      </c>
      <c r="B79" s="6">
        <f t="shared" si="7"/>
        <v>74221.596771351367</v>
      </c>
      <c r="C79" s="3"/>
      <c r="D79" s="59">
        <f t="shared" si="8"/>
        <v>123.70266128558562</v>
      </c>
      <c r="E79" s="3"/>
      <c r="F79" s="59">
        <f t="shared" si="9"/>
        <v>401.29733871441437</v>
      </c>
      <c r="G79" s="6">
        <f t="shared" si="10"/>
        <v>525</v>
      </c>
      <c r="H79" s="60"/>
      <c r="I79" s="6">
        <f t="shared" si="11"/>
        <v>73820.299432636952</v>
      </c>
    </row>
    <row r="80" spans="1:9" x14ac:dyDescent="0.2">
      <c r="A80" s="13">
        <f t="shared" si="6"/>
        <v>45931</v>
      </c>
      <c r="B80" s="6">
        <f t="shared" si="7"/>
        <v>73820.299432636952</v>
      </c>
      <c r="C80" s="3"/>
      <c r="D80" s="59">
        <f t="shared" si="8"/>
        <v>123.03383238772825</v>
      </c>
      <c r="E80" s="3"/>
      <c r="F80" s="59">
        <f t="shared" si="9"/>
        <v>401.96616761227176</v>
      </c>
      <c r="G80" s="6">
        <f t="shared" si="10"/>
        <v>525</v>
      </c>
      <c r="H80" s="60"/>
      <c r="I80" s="6">
        <f t="shared" si="11"/>
        <v>73418.333265024674</v>
      </c>
    </row>
    <row r="81" spans="1:9" x14ac:dyDescent="0.2">
      <c r="A81" s="13">
        <f t="shared" si="6"/>
        <v>45962</v>
      </c>
      <c r="B81" s="6">
        <f t="shared" si="7"/>
        <v>73418.333265024674</v>
      </c>
      <c r="C81" s="3"/>
      <c r="D81" s="59">
        <f t="shared" si="8"/>
        <v>122.36388877504112</v>
      </c>
      <c r="E81" s="3"/>
      <c r="F81" s="59">
        <f t="shared" si="9"/>
        <v>402.63611122495888</v>
      </c>
      <c r="G81" s="6">
        <f t="shared" si="10"/>
        <v>525</v>
      </c>
      <c r="H81" s="60"/>
      <c r="I81" s="6">
        <f t="shared" si="11"/>
        <v>73015.697153799716</v>
      </c>
    </row>
    <row r="82" spans="1:9" x14ac:dyDescent="0.2">
      <c r="A82" s="13">
        <f t="shared" si="6"/>
        <v>45992</v>
      </c>
      <c r="B82" s="6">
        <f t="shared" si="7"/>
        <v>73015.697153799716</v>
      </c>
      <c r="C82" s="3"/>
      <c r="D82" s="59">
        <f t="shared" si="8"/>
        <v>121.69282858966619</v>
      </c>
      <c r="E82" s="3"/>
      <c r="F82" s="59">
        <f t="shared" si="9"/>
        <v>403.30717141033381</v>
      </c>
      <c r="G82" s="6">
        <f t="shared" si="10"/>
        <v>525</v>
      </c>
      <c r="H82" s="60"/>
      <c r="I82" s="6">
        <f t="shared" si="11"/>
        <v>72612.389982389388</v>
      </c>
    </row>
    <row r="83" spans="1:9" x14ac:dyDescent="0.2">
      <c r="A83" s="13">
        <f t="shared" si="6"/>
        <v>46023</v>
      </c>
      <c r="B83" s="6">
        <f t="shared" si="7"/>
        <v>72612.389982389388</v>
      </c>
      <c r="C83" s="3"/>
      <c r="D83" s="59">
        <f t="shared" si="8"/>
        <v>121.02064997064899</v>
      </c>
      <c r="E83" s="3"/>
      <c r="F83" s="59">
        <f t="shared" si="9"/>
        <v>403.979350029351</v>
      </c>
      <c r="G83" s="6">
        <f t="shared" si="10"/>
        <v>525</v>
      </c>
      <c r="H83" s="60"/>
      <c r="I83" s="6">
        <f t="shared" si="11"/>
        <v>72208.410632360043</v>
      </c>
    </row>
    <row r="84" spans="1:9" x14ac:dyDescent="0.2">
      <c r="A84" s="13">
        <f t="shared" si="6"/>
        <v>46054</v>
      </c>
      <c r="B84" s="6">
        <f t="shared" si="7"/>
        <v>72208.410632360043</v>
      </c>
      <c r="C84" s="3"/>
      <c r="D84" s="59">
        <f t="shared" si="8"/>
        <v>120.34735105393339</v>
      </c>
      <c r="E84" s="3"/>
      <c r="F84" s="59">
        <f t="shared" si="9"/>
        <v>404.65264894606662</v>
      </c>
      <c r="G84" s="6">
        <f t="shared" si="10"/>
        <v>525</v>
      </c>
      <c r="H84" s="60"/>
      <c r="I84" s="6">
        <f t="shared" si="11"/>
        <v>71803.757983413976</v>
      </c>
    </row>
    <row r="85" spans="1:9" x14ac:dyDescent="0.2">
      <c r="A85" s="13">
        <f t="shared" si="6"/>
        <v>46082</v>
      </c>
      <c r="B85" s="6">
        <f t="shared" si="7"/>
        <v>71803.757983413976</v>
      </c>
      <c r="C85" s="3"/>
      <c r="D85" s="59">
        <f t="shared" si="8"/>
        <v>119.67292997235664</v>
      </c>
      <c r="E85" s="3"/>
      <c r="F85" s="59">
        <f t="shared" si="9"/>
        <v>405.32707002764334</v>
      </c>
      <c r="G85" s="6">
        <f t="shared" si="10"/>
        <v>525</v>
      </c>
      <c r="H85" s="60"/>
      <c r="I85" s="6">
        <f t="shared" si="11"/>
        <v>71398.430913386328</v>
      </c>
    </row>
    <row r="86" spans="1:9" x14ac:dyDescent="0.2">
      <c r="A86" s="13">
        <f t="shared" si="6"/>
        <v>46113</v>
      </c>
      <c r="B86" s="6">
        <f t="shared" si="7"/>
        <v>71398.430913386328</v>
      </c>
      <c r="C86" s="3"/>
      <c r="D86" s="59">
        <f t="shared" si="8"/>
        <v>118.99738485564389</v>
      </c>
      <c r="E86" s="3"/>
      <c r="F86" s="59">
        <f t="shared" si="9"/>
        <v>406.00261514435613</v>
      </c>
      <c r="G86" s="6">
        <f t="shared" si="10"/>
        <v>525</v>
      </c>
      <c r="H86" s="60"/>
      <c r="I86" s="6">
        <f t="shared" si="11"/>
        <v>70992.428298241968</v>
      </c>
    </row>
    <row r="87" spans="1:9" x14ac:dyDescent="0.2">
      <c r="A87" s="13">
        <f t="shared" si="6"/>
        <v>46143</v>
      </c>
      <c r="B87" s="6">
        <f t="shared" si="7"/>
        <v>70992.428298241968</v>
      </c>
      <c r="C87" s="3"/>
      <c r="D87" s="59">
        <f t="shared" si="8"/>
        <v>118.32071383040328</v>
      </c>
      <c r="E87" s="3"/>
      <c r="F87" s="59">
        <f t="shared" si="9"/>
        <v>406.67928616959671</v>
      </c>
      <c r="G87" s="6">
        <f t="shared" si="10"/>
        <v>525</v>
      </c>
      <c r="H87" s="60"/>
      <c r="I87" s="6">
        <f t="shared" si="11"/>
        <v>70585.749012072367</v>
      </c>
    </row>
    <row r="88" spans="1:9" x14ac:dyDescent="0.2">
      <c r="A88" s="13">
        <f t="shared" si="6"/>
        <v>46174</v>
      </c>
      <c r="B88" s="6">
        <f t="shared" si="7"/>
        <v>70585.749012072367</v>
      </c>
      <c r="C88" s="3"/>
      <c r="D88" s="59">
        <f t="shared" si="8"/>
        <v>117.64291502012061</v>
      </c>
      <c r="E88" s="3"/>
      <c r="F88" s="59">
        <f t="shared" si="9"/>
        <v>407.3570849798794</v>
      </c>
      <c r="G88" s="6">
        <f t="shared" si="10"/>
        <v>525</v>
      </c>
      <c r="H88" s="60"/>
      <c r="I88" s="6">
        <f t="shared" si="11"/>
        <v>70178.391927092482</v>
      </c>
    </row>
    <row r="89" spans="1:9" x14ac:dyDescent="0.2">
      <c r="A89" s="13">
        <f t="shared" si="6"/>
        <v>46204</v>
      </c>
      <c r="B89" s="6">
        <f t="shared" si="7"/>
        <v>70178.391927092482</v>
      </c>
      <c r="C89" s="3"/>
      <c r="D89" s="59">
        <f t="shared" si="8"/>
        <v>116.96398654515413</v>
      </c>
      <c r="E89" s="3"/>
      <c r="F89" s="59">
        <f t="shared" si="9"/>
        <v>408.03601345484589</v>
      </c>
      <c r="G89" s="6">
        <f t="shared" si="10"/>
        <v>525</v>
      </c>
      <c r="H89" s="60"/>
      <c r="I89" s="6">
        <f t="shared" si="11"/>
        <v>69770.355913637643</v>
      </c>
    </row>
    <row r="90" spans="1:9" x14ac:dyDescent="0.2">
      <c r="A90" s="13">
        <f t="shared" si="6"/>
        <v>46235</v>
      </c>
      <c r="B90" s="6">
        <f t="shared" si="7"/>
        <v>69770.355913637643</v>
      </c>
      <c r="C90" s="3"/>
      <c r="D90" s="59">
        <f t="shared" si="8"/>
        <v>116.2839265227294</v>
      </c>
      <c r="E90" s="3"/>
      <c r="F90" s="59">
        <f t="shared" si="9"/>
        <v>408.71607347727058</v>
      </c>
      <c r="G90" s="6">
        <f t="shared" si="10"/>
        <v>525</v>
      </c>
      <c r="H90" s="60"/>
      <c r="I90" s="6">
        <f t="shared" si="11"/>
        <v>69361.639840160366</v>
      </c>
    </row>
    <row r="91" spans="1:9" x14ac:dyDescent="0.2">
      <c r="A91" s="13">
        <f t="shared" si="6"/>
        <v>46266</v>
      </c>
      <c r="B91" s="6">
        <f t="shared" si="7"/>
        <v>69361.639840160366</v>
      </c>
      <c r="C91" s="3"/>
      <c r="D91" s="59">
        <f t="shared" si="8"/>
        <v>115.60273306693394</v>
      </c>
      <c r="E91" s="3"/>
      <c r="F91" s="59">
        <f t="shared" si="9"/>
        <v>409.39726693306608</v>
      </c>
      <c r="G91" s="6">
        <f t="shared" si="10"/>
        <v>525</v>
      </c>
      <c r="H91" s="60"/>
      <c r="I91" s="6">
        <f t="shared" si="11"/>
        <v>68952.242573227297</v>
      </c>
    </row>
    <row r="92" spans="1:9" x14ac:dyDescent="0.2">
      <c r="A92" s="13">
        <f t="shared" si="6"/>
        <v>46296</v>
      </c>
      <c r="B92" s="6">
        <f t="shared" si="7"/>
        <v>68952.242573227297</v>
      </c>
      <c r="C92" s="3"/>
      <c r="D92" s="59">
        <f t="shared" si="8"/>
        <v>114.92040428871216</v>
      </c>
      <c r="E92" s="3"/>
      <c r="F92" s="59">
        <f t="shared" si="9"/>
        <v>410.07959571128782</v>
      </c>
      <c r="G92" s="6">
        <f t="shared" si="10"/>
        <v>525</v>
      </c>
      <c r="H92" s="60"/>
      <c r="I92" s="6">
        <f t="shared" si="11"/>
        <v>68542.162977516011</v>
      </c>
    </row>
    <row r="93" spans="1:9" x14ac:dyDescent="0.2">
      <c r="A93" s="13">
        <f t="shared" si="6"/>
        <v>46327</v>
      </c>
      <c r="B93" s="6">
        <f t="shared" si="7"/>
        <v>68542.162977516011</v>
      </c>
      <c r="C93" s="3"/>
      <c r="D93" s="59">
        <f t="shared" si="8"/>
        <v>114.23693829586001</v>
      </c>
      <c r="E93" s="3"/>
      <c r="F93" s="59">
        <f t="shared" si="9"/>
        <v>410.76306170414</v>
      </c>
      <c r="G93" s="6">
        <f t="shared" si="10"/>
        <v>525</v>
      </c>
      <c r="H93" s="60"/>
      <c r="I93" s="6">
        <f t="shared" si="11"/>
        <v>68131.399915811868</v>
      </c>
    </row>
    <row r="94" spans="1:9" x14ac:dyDescent="0.2">
      <c r="A94" s="13">
        <f t="shared" si="6"/>
        <v>46357</v>
      </c>
      <c r="B94" s="6">
        <f t="shared" si="7"/>
        <v>68131.399915811868</v>
      </c>
      <c r="C94" s="3"/>
      <c r="D94" s="59">
        <f t="shared" si="8"/>
        <v>113.55233319301978</v>
      </c>
      <c r="E94" s="3"/>
      <c r="F94" s="59">
        <f t="shared" si="9"/>
        <v>411.44766680698024</v>
      </c>
      <c r="G94" s="6">
        <f t="shared" si="10"/>
        <v>525</v>
      </c>
      <c r="H94" s="60"/>
      <c r="I94" s="6">
        <f t="shared" si="11"/>
        <v>67719.952249004884</v>
      </c>
    </row>
    <row r="95" spans="1:9" x14ac:dyDescent="0.2">
      <c r="A95" s="13">
        <f t="shared" si="6"/>
        <v>46388</v>
      </c>
      <c r="B95" s="6">
        <f t="shared" si="7"/>
        <v>67719.952249004884</v>
      </c>
      <c r="C95" s="3"/>
      <c r="D95" s="59">
        <f t="shared" si="8"/>
        <v>112.86658708167481</v>
      </c>
      <c r="E95" s="3"/>
      <c r="F95" s="59">
        <f t="shared" si="9"/>
        <v>412.13341291832518</v>
      </c>
      <c r="G95" s="6">
        <f t="shared" si="10"/>
        <v>525</v>
      </c>
      <c r="H95" s="60"/>
      <c r="I95" s="6">
        <f t="shared" si="11"/>
        <v>67307.818836086561</v>
      </c>
    </row>
    <row r="96" spans="1:9" x14ac:dyDescent="0.2">
      <c r="A96" s="13">
        <f t="shared" si="6"/>
        <v>46419</v>
      </c>
      <c r="B96" s="6">
        <f t="shared" si="7"/>
        <v>67307.818836086561</v>
      </c>
      <c r="C96" s="3"/>
      <c r="D96" s="59">
        <f t="shared" si="8"/>
        <v>112.17969806014428</v>
      </c>
      <c r="E96" s="3"/>
      <c r="F96" s="59">
        <f t="shared" si="9"/>
        <v>412.82030193985571</v>
      </c>
      <c r="G96" s="6">
        <f t="shared" si="10"/>
        <v>525</v>
      </c>
      <c r="H96" s="60"/>
      <c r="I96" s="6">
        <f t="shared" si="11"/>
        <v>66894.998534146711</v>
      </c>
    </row>
    <row r="97" spans="1:9" x14ac:dyDescent="0.2">
      <c r="A97" s="13">
        <f t="shared" si="6"/>
        <v>46447</v>
      </c>
      <c r="B97" s="6">
        <f t="shared" si="7"/>
        <v>66894.998534146711</v>
      </c>
      <c r="C97" s="3"/>
      <c r="D97" s="59">
        <f t="shared" si="8"/>
        <v>111.49166422357786</v>
      </c>
      <c r="E97" s="3"/>
      <c r="F97" s="59">
        <f t="shared" si="9"/>
        <v>413.50833577642214</v>
      </c>
      <c r="G97" s="6">
        <f t="shared" si="10"/>
        <v>525</v>
      </c>
      <c r="H97" s="60"/>
      <c r="I97" s="6">
        <f t="shared" si="11"/>
        <v>66481.490198370288</v>
      </c>
    </row>
    <row r="98" spans="1:9" x14ac:dyDescent="0.2">
      <c r="A98" s="13">
        <f t="shared" si="6"/>
        <v>46478</v>
      </c>
      <c r="B98" s="6">
        <f t="shared" si="7"/>
        <v>66481.490198370288</v>
      </c>
      <c r="C98" s="3"/>
      <c r="D98" s="59">
        <f t="shared" si="8"/>
        <v>110.80248366395047</v>
      </c>
      <c r="E98" s="3"/>
      <c r="F98" s="59">
        <f t="shared" si="9"/>
        <v>414.19751633604955</v>
      </c>
      <c r="G98" s="6">
        <f t="shared" si="10"/>
        <v>525</v>
      </c>
      <c r="H98" s="60"/>
      <c r="I98" s="6">
        <f t="shared" si="11"/>
        <v>66067.29268203424</v>
      </c>
    </row>
    <row r="99" spans="1:9" x14ac:dyDescent="0.2">
      <c r="A99" s="13">
        <f t="shared" si="6"/>
        <v>46508</v>
      </c>
      <c r="B99" s="6">
        <f t="shared" si="7"/>
        <v>66067.29268203424</v>
      </c>
      <c r="C99" s="3"/>
      <c r="D99" s="59">
        <f t="shared" si="8"/>
        <v>110.11215447005708</v>
      </c>
      <c r="E99" s="3"/>
      <c r="F99" s="59">
        <f t="shared" si="9"/>
        <v>414.88784552994292</v>
      </c>
      <c r="G99" s="6">
        <f t="shared" si="10"/>
        <v>525</v>
      </c>
      <c r="H99" s="60"/>
      <c r="I99" s="6">
        <f t="shared" si="11"/>
        <v>65652.404836504298</v>
      </c>
    </row>
    <row r="100" spans="1:9" x14ac:dyDescent="0.2">
      <c r="A100" s="13">
        <f t="shared" si="6"/>
        <v>46539</v>
      </c>
      <c r="B100" s="6">
        <f t="shared" si="7"/>
        <v>65652.404836504298</v>
      </c>
      <c r="C100" s="3"/>
      <c r="D100" s="59">
        <f t="shared" si="8"/>
        <v>109.42067472750716</v>
      </c>
      <c r="E100" s="3"/>
      <c r="F100" s="59">
        <f t="shared" si="9"/>
        <v>415.57932527249284</v>
      </c>
      <c r="G100" s="6">
        <f t="shared" si="10"/>
        <v>525</v>
      </c>
      <c r="H100" s="60"/>
      <c r="I100" s="6">
        <f t="shared" si="11"/>
        <v>65236.825511231807</v>
      </c>
    </row>
    <row r="101" spans="1:9" x14ac:dyDescent="0.2">
      <c r="A101" s="13">
        <f t="shared" si="6"/>
        <v>46569</v>
      </c>
      <c r="B101" s="6">
        <f t="shared" si="7"/>
        <v>65236.825511231807</v>
      </c>
      <c r="C101" s="3"/>
      <c r="D101" s="59">
        <f t="shared" si="8"/>
        <v>108.72804251871969</v>
      </c>
      <c r="E101" s="3"/>
      <c r="F101" s="59">
        <f t="shared" si="9"/>
        <v>416.27195748128031</v>
      </c>
      <c r="G101" s="6">
        <f t="shared" si="10"/>
        <v>525</v>
      </c>
      <c r="H101" s="60"/>
      <c r="I101" s="6">
        <f t="shared" si="11"/>
        <v>64820.553553750527</v>
      </c>
    </row>
    <row r="102" spans="1:9" x14ac:dyDescent="0.2">
      <c r="A102" s="13">
        <f t="shared" si="6"/>
        <v>46600</v>
      </c>
      <c r="B102" s="6">
        <f t="shared" si="7"/>
        <v>64820.553553750527</v>
      </c>
      <c r="C102" s="3"/>
      <c r="D102" s="59">
        <f t="shared" si="8"/>
        <v>108.03425592291755</v>
      </c>
      <c r="E102" s="3"/>
      <c r="F102" s="59">
        <f t="shared" si="9"/>
        <v>416.96574407708243</v>
      </c>
      <c r="G102" s="6">
        <f t="shared" si="10"/>
        <v>525</v>
      </c>
      <c r="H102" s="60"/>
      <c r="I102" s="6">
        <f t="shared" si="11"/>
        <v>64403.587809673445</v>
      </c>
    </row>
    <row r="103" spans="1:9" x14ac:dyDescent="0.2">
      <c r="A103" s="13">
        <f t="shared" si="6"/>
        <v>46631</v>
      </c>
      <c r="B103" s="6">
        <f t="shared" si="7"/>
        <v>64403.587809673445</v>
      </c>
      <c r="C103" s="3"/>
      <c r="D103" s="59">
        <f t="shared" si="8"/>
        <v>107.3393130161224</v>
      </c>
      <c r="E103" s="3"/>
      <c r="F103" s="59">
        <f t="shared" si="9"/>
        <v>417.66068698387761</v>
      </c>
      <c r="G103" s="6">
        <f t="shared" si="10"/>
        <v>525</v>
      </c>
      <c r="H103" s="60"/>
      <c r="I103" s="6">
        <f t="shared" si="11"/>
        <v>63985.927122689565</v>
      </c>
    </row>
    <row r="104" spans="1:9" x14ac:dyDescent="0.2">
      <c r="A104" s="13">
        <f t="shared" si="6"/>
        <v>46661</v>
      </c>
      <c r="B104" s="6">
        <f t="shared" si="7"/>
        <v>63985.927122689565</v>
      </c>
      <c r="C104" s="3"/>
      <c r="D104" s="59">
        <f t="shared" si="8"/>
        <v>106.64321187114928</v>
      </c>
      <c r="E104" s="3"/>
      <c r="F104" s="59">
        <f t="shared" si="9"/>
        <v>418.35678812885072</v>
      </c>
      <c r="G104" s="6">
        <f t="shared" si="10"/>
        <v>525</v>
      </c>
      <c r="H104" s="60"/>
      <c r="I104" s="6">
        <f t="shared" si="11"/>
        <v>63567.570334560718</v>
      </c>
    </row>
    <row r="105" spans="1:9" x14ac:dyDescent="0.2">
      <c r="A105" s="13">
        <f t="shared" si="6"/>
        <v>46692</v>
      </c>
      <c r="B105" s="6">
        <f t="shared" si="7"/>
        <v>63567.570334560718</v>
      </c>
      <c r="C105" s="3"/>
      <c r="D105" s="59">
        <f t="shared" si="8"/>
        <v>105.94595055760119</v>
      </c>
      <c r="E105" s="3"/>
      <c r="F105" s="59">
        <f t="shared" si="9"/>
        <v>419.05404944239882</v>
      </c>
      <c r="G105" s="6">
        <f t="shared" si="10"/>
        <v>525</v>
      </c>
      <c r="H105" s="60"/>
      <c r="I105" s="6">
        <f t="shared" si="11"/>
        <v>63148.51628511832</v>
      </c>
    </row>
    <row r="106" spans="1:9" x14ac:dyDescent="0.2">
      <c r="A106" s="13">
        <f t="shared" si="6"/>
        <v>46722</v>
      </c>
      <c r="B106" s="6">
        <f t="shared" si="7"/>
        <v>63148.51628511832</v>
      </c>
      <c r="C106" s="3"/>
      <c r="D106" s="59">
        <f t="shared" si="8"/>
        <v>105.24752714186387</v>
      </c>
      <c r="E106" s="3"/>
      <c r="F106" s="59">
        <f t="shared" si="9"/>
        <v>419.75247285813612</v>
      </c>
      <c r="G106" s="6">
        <f t="shared" si="10"/>
        <v>525</v>
      </c>
      <c r="H106" s="60"/>
      <c r="I106" s="6">
        <f t="shared" si="11"/>
        <v>62728.763812260186</v>
      </c>
    </row>
    <row r="107" spans="1:9" x14ac:dyDescent="0.2">
      <c r="A107" s="13">
        <f t="shared" si="6"/>
        <v>46753</v>
      </c>
      <c r="B107" s="6">
        <f t="shared" si="7"/>
        <v>62728.763812260186</v>
      </c>
      <c r="C107" s="3"/>
      <c r="D107" s="59">
        <f t="shared" si="8"/>
        <v>104.54793968710031</v>
      </c>
      <c r="E107" s="3"/>
      <c r="F107" s="59">
        <f t="shared" si="9"/>
        <v>420.45206031289968</v>
      </c>
      <c r="G107" s="6">
        <f t="shared" si="10"/>
        <v>525</v>
      </c>
      <c r="H107" s="60"/>
      <c r="I107" s="6">
        <f t="shared" si="11"/>
        <v>62308.311751947287</v>
      </c>
    </row>
    <row r="108" spans="1:9" x14ac:dyDescent="0.2">
      <c r="A108" s="13">
        <f t="shared" si="6"/>
        <v>46784</v>
      </c>
      <c r="B108" s="6">
        <f t="shared" si="7"/>
        <v>62308.311751947287</v>
      </c>
      <c r="C108" s="3"/>
      <c r="D108" s="59">
        <f t="shared" si="8"/>
        <v>103.84718625324548</v>
      </c>
      <c r="E108" s="3"/>
      <c r="F108" s="59">
        <f t="shared" si="9"/>
        <v>421.15281374675453</v>
      </c>
      <c r="G108" s="6">
        <f t="shared" si="10"/>
        <v>525</v>
      </c>
      <c r="H108" s="60"/>
      <c r="I108" s="6">
        <f t="shared" si="11"/>
        <v>61887.158938200533</v>
      </c>
    </row>
    <row r="109" spans="1:9" x14ac:dyDescent="0.2">
      <c r="A109" s="13">
        <f t="shared" si="6"/>
        <v>46813</v>
      </c>
      <c r="B109" s="6">
        <f t="shared" si="7"/>
        <v>61887.158938200533</v>
      </c>
      <c r="C109" s="3"/>
      <c r="D109" s="59">
        <f t="shared" si="8"/>
        <v>103.1452648970009</v>
      </c>
      <c r="E109" s="3"/>
      <c r="F109" s="59">
        <f t="shared" si="9"/>
        <v>421.85473510299909</v>
      </c>
      <c r="G109" s="6">
        <f t="shared" si="10"/>
        <v>525</v>
      </c>
      <c r="H109" s="60"/>
      <c r="I109" s="6">
        <f t="shared" si="11"/>
        <v>61465.304203097534</v>
      </c>
    </row>
    <row r="110" spans="1:9" x14ac:dyDescent="0.2">
      <c r="A110" s="13">
        <f t="shared" si="6"/>
        <v>46844</v>
      </c>
      <c r="B110" s="6">
        <f t="shared" si="7"/>
        <v>61465.304203097534</v>
      </c>
      <c r="C110" s="3"/>
      <c r="D110" s="59">
        <f t="shared" si="8"/>
        <v>102.44217367182922</v>
      </c>
      <c r="E110" s="3"/>
      <c r="F110" s="59">
        <f t="shared" si="9"/>
        <v>422.55782632817079</v>
      </c>
      <c r="G110" s="6">
        <f t="shared" si="10"/>
        <v>525</v>
      </c>
      <c r="H110" s="60"/>
      <c r="I110" s="6">
        <f t="shared" si="11"/>
        <v>61042.746376769363</v>
      </c>
    </row>
    <row r="111" spans="1:9" x14ac:dyDescent="0.2">
      <c r="A111" s="13">
        <f t="shared" si="6"/>
        <v>46874</v>
      </c>
      <c r="B111" s="6">
        <f t="shared" si="7"/>
        <v>61042.746376769363</v>
      </c>
      <c r="C111" s="3"/>
      <c r="D111" s="59">
        <f t="shared" si="8"/>
        <v>101.73791062794895</v>
      </c>
      <c r="E111" s="3"/>
      <c r="F111" s="59">
        <f t="shared" si="9"/>
        <v>423.26208937205104</v>
      </c>
      <c r="G111" s="6">
        <f t="shared" si="10"/>
        <v>525</v>
      </c>
      <c r="H111" s="60"/>
      <c r="I111" s="6">
        <f t="shared" si="11"/>
        <v>60619.48428739731</v>
      </c>
    </row>
    <row r="112" spans="1:9" x14ac:dyDescent="0.2">
      <c r="A112" s="13">
        <f t="shared" si="6"/>
        <v>46905</v>
      </c>
      <c r="B112" s="6">
        <f t="shared" si="7"/>
        <v>60619.48428739731</v>
      </c>
      <c r="C112" s="3"/>
      <c r="D112" s="59">
        <f t="shared" si="8"/>
        <v>101.03247381232886</v>
      </c>
      <c r="E112" s="3"/>
      <c r="F112" s="59">
        <f t="shared" si="9"/>
        <v>423.96752618767113</v>
      </c>
      <c r="G112" s="6">
        <f t="shared" si="10"/>
        <v>525</v>
      </c>
      <c r="H112" s="60"/>
      <c r="I112" s="6">
        <f t="shared" si="11"/>
        <v>60195.516761209641</v>
      </c>
    </row>
    <row r="113" spans="1:9" x14ac:dyDescent="0.2">
      <c r="A113" s="13">
        <f t="shared" si="6"/>
        <v>46935</v>
      </c>
      <c r="B113" s="6">
        <f t="shared" si="7"/>
        <v>60195.516761209641</v>
      </c>
      <c r="C113" s="3"/>
      <c r="D113" s="59">
        <f t="shared" si="8"/>
        <v>100.32586126868273</v>
      </c>
      <c r="E113" s="3"/>
      <c r="F113" s="59">
        <f t="shared" si="9"/>
        <v>424.67413873131727</v>
      </c>
      <c r="G113" s="6">
        <f t="shared" si="10"/>
        <v>525</v>
      </c>
      <c r="H113" s="60"/>
      <c r="I113" s="6">
        <f t="shared" si="11"/>
        <v>59770.842622478325</v>
      </c>
    </row>
    <row r="114" spans="1:9" x14ac:dyDescent="0.2">
      <c r="A114" s="13">
        <f t="shared" si="6"/>
        <v>46966</v>
      </c>
      <c r="B114" s="6">
        <f t="shared" si="7"/>
        <v>59770.842622478325</v>
      </c>
      <c r="C114" s="3"/>
      <c r="D114" s="59">
        <f t="shared" si="8"/>
        <v>99.618071037463878</v>
      </c>
      <c r="E114" s="3"/>
      <c r="F114" s="59">
        <f t="shared" si="9"/>
        <v>425.38192896253611</v>
      </c>
      <c r="G114" s="6">
        <f t="shared" si="10"/>
        <v>525</v>
      </c>
      <c r="H114" s="60"/>
      <c r="I114" s="6">
        <f t="shared" si="11"/>
        <v>59345.460693515786</v>
      </c>
    </row>
    <row r="115" spans="1:9" x14ac:dyDescent="0.2">
      <c r="A115" s="13">
        <f t="shared" si="6"/>
        <v>46997</v>
      </c>
      <c r="B115" s="6">
        <f t="shared" si="7"/>
        <v>59345.460693515786</v>
      </c>
      <c r="C115" s="3"/>
      <c r="D115" s="59">
        <f t="shared" si="8"/>
        <v>98.909101155859659</v>
      </c>
      <c r="E115" s="3"/>
      <c r="F115" s="59">
        <f t="shared" si="9"/>
        <v>426.09089884414033</v>
      </c>
      <c r="G115" s="6">
        <f t="shared" si="10"/>
        <v>525</v>
      </c>
      <c r="H115" s="60"/>
      <c r="I115" s="6">
        <f t="shared" si="11"/>
        <v>58919.369794671649</v>
      </c>
    </row>
    <row r="116" spans="1:9" x14ac:dyDescent="0.2">
      <c r="A116" s="13">
        <f t="shared" si="6"/>
        <v>47027</v>
      </c>
      <c r="B116" s="6">
        <f t="shared" si="7"/>
        <v>58919.369794671649</v>
      </c>
      <c r="C116" s="3"/>
      <c r="D116" s="59">
        <f t="shared" si="8"/>
        <v>98.198949657786088</v>
      </c>
      <c r="E116" s="3"/>
      <c r="F116" s="59">
        <f t="shared" si="9"/>
        <v>426.8010503422139</v>
      </c>
      <c r="G116" s="6">
        <f t="shared" si="10"/>
        <v>525</v>
      </c>
      <c r="H116" s="60"/>
      <c r="I116" s="6">
        <f t="shared" si="11"/>
        <v>58492.568744329437</v>
      </c>
    </row>
    <row r="117" spans="1:9" x14ac:dyDescent="0.2">
      <c r="A117" s="13">
        <f t="shared" si="6"/>
        <v>47058</v>
      </c>
      <c r="B117" s="6">
        <f t="shared" si="7"/>
        <v>58492.568744329437</v>
      </c>
      <c r="C117" s="3"/>
      <c r="D117" s="59">
        <f t="shared" si="8"/>
        <v>97.487614573882396</v>
      </c>
      <c r="E117" s="3"/>
      <c r="F117" s="59">
        <f t="shared" si="9"/>
        <v>427.51238542611759</v>
      </c>
      <c r="G117" s="6">
        <f t="shared" si="10"/>
        <v>525</v>
      </c>
      <c r="H117" s="60"/>
      <c r="I117" s="6">
        <f t="shared" si="11"/>
        <v>58065.056358903319</v>
      </c>
    </row>
    <row r="118" spans="1:9" x14ac:dyDescent="0.2">
      <c r="A118" s="13">
        <f t="shared" si="6"/>
        <v>47088</v>
      </c>
      <c r="B118" s="6">
        <f t="shared" si="7"/>
        <v>58065.056358903319</v>
      </c>
      <c r="C118" s="3"/>
      <c r="D118" s="59">
        <f t="shared" si="8"/>
        <v>96.775093931505538</v>
      </c>
      <c r="E118" s="3"/>
      <c r="F118" s="59">
        <f t="shared" si="9"/>
        <v>428.22490606849448</v>
      </c>
      <c r="G118" s="6">
        <f t="shared" si="10"/>
        <v>525</v>
      </c>
      <c r="H118" s="60"/>
      <c r="I118" s="6">
        <f t="shared" si="11"/>
        <v>57636.831452834827</v>
      </c>
    </row>
    <row r="119" spans="1:9" x14ac:dyDescent="0.2">
      <c r="A119" s="13">
        <f t="shared" si="6"/>
        <v>47119</v>
      </c>
      <c r="B119" s="6">
        <f t="shared" si="7"/>
        <v>57636.831452834827</v>
      </c>
      <c r="C119" s="3"/>
      <c r="D119" s="59">
        <f t="shared" si="8"/>
        <v>96.061385754724711</v>
      </c>
      <c r="E119" s="3"/>
      <c r="F119" s="59">
        <f t="shared" si="9"/>
        <v>428.93861424527529</v>
      </c>
      <c r="G119" s="6">
        <f t="shared" si="10"/>
        <v>525</v>
      </c>
      <c r="H119" s="60"/>
      <c r="I119" s="6">
        <f t="shared" si="11"/>
        <v>57207.892838589549</v>
      </c>
    </row>
    <row r="120" spans="1:9" x14ac:dyDescent="0.2">
      <c r="A120" s="13">
        <f t="shared" si="6"/>
        <v>47150</v>
      </c>
      <c r="B120" s="6">
        <f t="shared" si="7"/>
        <v>57207.892838589549</v>
      </c>
      <c r="C120" s="3"/>
      <c r="D120" s="59">
        <f t="shared" si="8"/>
        <v>95.34648806431592</v>
      </c>
      <c r="E120" s="3"/>
      <c r="F120" s="59">
        <f t="shared" si="9"/>
        <v>429.65351193568409</v>
      </c>
      <c r="G120" s="6">
        <f t="shared" si="10"/>
        <v>525</v>
      </c>
      <c r="H120" s="60"/>
      <c r="I120" s="6">
        <f t="shared" si="11"/>
        <v>56778.239326653864</v>
      </c>
    </row>
    <row r="121" spans="1:9" x14ac:dyDescent="0.2">
      <c r="A121" s="13">
        <f t="shared" si="6"/>
        <v>47178</v>
      </c>
      <c r="B121" s="6">
        <f t="shared" si="7"/>
        <v>56778.239326653864</v>
      </c>
      <c r="C121" s="3"/>
      <c r="D121" s="59">
        <f t="shared" si="8"/>
        <v>94.630398877756434</v>
      </c>
      <c r="E121" s="3"/>
      <c r="F121" s="59">
        <f t="shared" si="9"/>
        <v>430.36960112224358</v>
      </c>
      <c r="G121" s="6">
        <f t="shared" si="10"/>
        <v>525</v>
      </c>
      <c r="H121" s="60"/>
      <c r="I121" s="6">
        <f t="shared" si="11"/>
        <v>56347.869725531622</v>
      </c>
    </row>
    <row r="122" spans="1:9" x14ac:dyDescent="0.2">
      <c r="A122" s="13">
        <f t="shared" si="6"/>
        <v>47209</v>
      </c>
      <c r="B122" s="6">
        <f t="shared" si="7"/>
        <v>56347.869725531622</v>
      </c>
      <c r="C122" s="3"/>
      <c r="D122" s="59">
        <f t="shared" si="8"/>
        <v>93.913116209219368</v>
      </c>
      <c r="E122" s="3"/>
      <c r="F122" s="59">
        <f t="shared" si="9"/>
        <v>431.08688379078063</v>
      </c>
      <c r="G122" s="6">
        <f t="shared" si="10"/>
        <v>525</v>
      </c>
      <c r="H122" s="60"/>
      <c r="I122" s="6">
        <f t="shared" si="11"/>
        <v>55916.782841740838</v>
      </c>
    </row>
    <row r="123" spans="1:9" x14ac:dyDescent="0.2">
      <c r="A123" s="13">
        <f t="shared" si="6"/>
        <v>47239</v>
      </c>
      <c r="B123" s="6">
        <f t="shared" si="7"/>
        <v>55916.782841740838</v>
      </c>
      <c r="C123" s="3"/>
      <c r="D123" s="59">
        <f t="shared" si="8"/>
        <v>93.194638069568057</v>
      </c>
      <c r="E123" s="3"/>
      <c r="F123" s="59">
        <f t="shared" si="9"/>
        <v>431.80536193043196</v>
      </c>
      <c r="G123" s="6">
        <f t="shared" si="10"/>
        <v>525</v>
      </c>
      <c r="H123" s="60"/>
      <c r="I123" s="6">
        <f t="shared" si="11"/>
        <v>55484.977479810404</v>
      </c>
    </row>
    <row r="124" spans="1:9" x14ac:dyDescent="0.2">
      <c r="A124" s="13">
        <f t="shared" si="6"/>
        <v>47270</v>
      </c>
      <c r="B124" s="6">
        <f t="shared" si="7"/>
        <v>55484.977479810404</v>
      </c>
      <c r="C124" s="3"/>
      <c r="D124" s="59">
        <f t="shared" si="8"/>
        <v>92.474962466350675</v>
      </c>
      <c r="E124" s="3"/>
      <c r="F124" s="59">
        <f t="shared" si="9"/>
        <v>432.52503753364931</v>
      </c>
      <c r="G124" s="6">
        <f t="shared" si="10"/>
        <v>525</v>
      </c>
      <c r="H124" s="60"/>
      <c r="I124" s="6">
        <f t="shared" si="11"/>
        <v>55052.452442276757</v>
      </c>
    </row>
    <row r="125" spans="1:9" x14ac:dyDescent="0.2">
      <c r="A125" s="13">
        <f t="shared" si="6"/>
        <v>47300</v>
      </c>
      <c r="B125" s="6">
        <f t="shared" si="7"/>
        <v>55052.452442276757</v>
      </c>
      <c r="C125" s="3"/>
      <c r="D125" s="59">
        <f t="shared" si="8"/>
        <v>91.7540874037946</v>
      </c>
      <c r="E125" s="3"/>
      <c r="F125" s="59">
        <f t="shared" si="9"/>
        <v>433.24591259620541</v>
      </c>
      <c r="G125" s="6">
        <f t="shared" si="10"/>
        <v>525</v>
      </c>
      <c r="H125" s="60"/>
      <c r="I125" s="6">
        <f t="shared" si="11"/>
        <v>54619.206529680552</v>
      </c>
    </row>
    <row r="126" spans="1:9" x14ac:dyDescent="0.2">
      <c r="A126" s="13">
        <f t="shared" si="6"/>
        <v>47331</v>
      </c>
      <c r="B126" s="6">
        <f t="shared" si="7"/>
        <v>54619.206529680552</v>
      </c>
      <c r="C126" s="3"/>
      <c r="D126" s="59">
        <f t="shared" si="8"/>
        <v>91.032010882800918</v>
      </c>
      <c r="E126" s="3"/>
      <c r="F126" s="59">
        <f t="shared" si="9"/>
        <v>433.96798911719907</v>
      </c>
      <c r="G126" s="6">
        <f t="shared" si="10"/>
        <v>525</v>
      </c>
      <c r="H126" s="60"/>
      <c r="I126" s="6">
        <f t="shared" si="11"/>
        <v>54185.238540563354</v>
      </c>
    </row>
    <row r="127" spans="1:9" x14ac:dyDescent="0.2">
      <c r="A127" s="13">
        <f t="shared" si="6"/>
        <v>47362</v>
      </c>
      <c r="B127" s="6">
        <f t="shared" si="7"/>
        <v>54185.238540563354</v>
      </c>
      <c r="C127" s="3"/>
      <c r="D127" s="59">
        <f t="shared" si="8"/>
        <v>90.308730900938926</v>
      </c>
      <c r="E127" s="3"/>
      <c r="F127" s="59">
        <f t="shared" si="9"/>
        <v>434.69126909906106</v>
      </c>
      <c r="G127" s="6">
        <f t="shared" si="10"/>
        <v>525</v>
      </c>
      <c r="H127" s="60"/>
      <c r="I127" s="6">
        <f t="shared" si="11"/>
        <v>53750.547271464297</v>
      </c>
    </row>
    <row r="128" spans="1:9" x14ac:dyDescent="0.2">
      <c r="A128" s="13">
        <f t="shared" si="6"/>
        <v>47392</v>
      </c>
      <c r="B128" s="6">
        <f t="shared" si="7"/>
        <v>53750.547271464297</v>
      </c>
      <c r="C128" s="3"/>
      <c r="D128" s="59">
        <f t="shared" si="8"/>
        <v>89.584245452440499</v>
      </c>
      <c r="E128" s="3"/>
      <c r="F128" s="59">
        <f t="shared" si="9"/>
        <v>435.41575454755952</v>
      </c>
      <c r="G128" s="6">
        <f t="shared" si="10"/>
        <v>525</v>
      </c>
      <c r="H128" s="60"/>
      <c r="I128" s="6">
        <f t="shared" si="11"/>
        <v>53315.131516916736</v>
      </c>
    </row>
    <row r="129" spans="1:9" x14ac:dyDescent="0.2">
      <c r="A129" s="13">
        <f t="shared" si="6"/>
        <v>47423</v>
      </c>
      <c r="B129" s="6">
        <f t="shared" si="7"/>
        <v>53315.131516916736</v>
      </c>
      <c r="C129" s="3"/>
      <c r="D129" s="59">
        <f t="shared" si="8"/>
        <v>88.858552528194551</v>
      </c>
      <c r="E129" s="3"/>
      <c r="F129" s="59">
        <f t="shared" si="9"/>
        <v>436.14144747180546</v>
      </c>
      <c r="G129" s="6">
        <f t="shared" si="10"/>
        <v>525</v>
      </c>
      <c r="H129" s="60"/>
      <c r="I129" s="6">
        <f t="shared" si="11"/>
        <v>52878.990069444932</v>
      </c>
    </row>
    <row r="130" spans="1:9" x14ac:dyDescent="0.2">
      <c r="A130" s="13">
        <f t="shared" si="6"/>
        <v>47453</v>
      </c>
      <c r="B130" s="6">
        <f t="shared" si="7"/>
        <v>52878.990069444932</v>
      </c>
      <c r="C130" s="3"/>
      <c r="D130" s="59">
        <f t="shared" si="8"/>
        <v>88.13165011574155</v>
      </c>
      <c r="E130" s="3"/>
      <c r="F130" s="59">
        <f t="shared" si="9"/>
        <v>436.86834988425846</v>
      </c>
      <c r="G130" s="6">
        <f t="shared" si="10"/>
        <v>525</v>
      </c>
      <c r="H130" s="60"/>
      <c r="I130" s="6">
        <f t="shared" si="11"/>
        <v>52442.121719560673</v>
      </c>
    </row>
    <row r="131" spans="1:9" x14ac:dyDescent="0.2">
      <c r="A131" s="13">
        <f t="shared" si="6"/>
        <v>47484</v>
      </c>
      <c r="B131" s="6">
        <f t="shared" si="7"/>
        <v>52442.121719560673</v>
      </c>
      <c r="C131" s="3"/>
      <c r="D131" s="59">
        <f t="shared" si="8"/>
        <v>87.403536199267776</v>
      </c>
      <c r="E131" s="3"/>
      <c r="F131" s="59">
        <f t="shared" si="9"/>
        <v>437.59646380073224</v>
      </c>
      <c r="G131" s="6">
        <f t="shared" si="10"/>
        <v>525</v>
      </c>
      <c r="H131" s="60"/>
      <c r="I131" s="6">
        <f t="shared" si="11"/>
        <v>52004.525255759938</v>
      </c>
    </row>
    <row r="132" spans="1:9" x14ac:dyDescent="0.2">
      <c r="A132" s="13">
        <f t="shared" si="6"/>
        <v>47515</v>
      </c>
      <c r="B132" s="6">
        <f t="shared" si="7"/>
        <v>52004.525255759938</v>
      </c>
      <c r="C132" s="3"/>
      <c r="D132" s="59">
        <f t="shared" si="8"/>
        <v>86.674208759599892</v>
      </c>
      <c r="E132" s="3"/>
      <c r="F132" s="59">
        <f t="shared" si="9"/>
        <v>438.32579124040012</v>
      </c>
      <c r="G132" s="6">
        <f t="shared" si="10"/>
        <v>525</v>
      </c>
      <c r="H132" s="60"/>
      <c r="I132" s="6">
        <f t="shared" si="11"/>
        <v>51566.199464519537</v>
      </c>
    </row>
    <row r="133" spans="1:9" x14ac:dyDescent="0.2">
      <c r="A133" s="13">
        <f t="shared" si="6"/>
        <v>47543</v>
      </c>
      <c r="B133" s="6">
        <f t="shared" si="7"/>
        <v>51566.199464519537</v>
      </c>
      <c r="C133" s="3"/>
      <c r="D133" s="59">
        <f t="shared" si="8"/>
        <v>85.943665774199232</v>
      </c>
      <c r="E133" s="3"/>
      <c r="F133" s="59">
        <f t="shared" si="9"/>
        <v>439.05633422580075</v>
      </c>
      <c r="G133" s="6">
        <f t="shared" si="10"/>
        <v>525</v>
      </c>
      <c r="H133" s="60"/>
      <c r="I133" s="6">
        <f t="shared" si="11"/>
        <v>51127.143130293734</v>
      </c>
    </row>
    <row r="134" spans="1:9" x14ac:dyDescent="0.2">
      <c r="A134" s="13">
        <f t="shared" si="6"/>
        <v>47574</v>
      </c>
      <c r="B134" s="6">
        <f t="shared" si="7"/>
        <v>51127.143130293734</v>
      </c>
      <c r="C134" s="3"/>
      <c r="D134" s="59">
        <f t="shared" si="8"/>
        <v>85.211905217156229</v>
      </c>
      <c r="E134" s="3"/>
      <c r="F134" s="59">
        <f t="shared" si="9"/>
        <v>439.78809478284376</v>
      </c>
      <c r="G134" s="6">
        <f t="shared" si="10"/>
        <v>525</v>
      </c>
      <c r="H134" s="60"/>
      <c r="I134" s="6">
        <f t="shared" si="11"/>
        <v>50687.355035510889</v>
      </c>
    </row>
    <row r="135" spans="1:9" x14ac:dyDescent="0.2">
      <c r="A135" s="13">
        <f t="shared" si="6"/>
        <v>47604</v>
      </c>
      <c r="B135" s="6">
        <f t="shared" si="7"/>
        <v>50687.355035510889</v>
      </c>
      <c r="C135" s="3"/>
      <c r="D135" s="59">
        <f t="shared" si="8"/>
        <v>84.478925059184817</v>
      </c>
      <c r="E135" s="3"/>
      <c r="F135" s="59">
        <f t="shared" si="9"/>
        <v>440.5210749408152</v>
      </c>
      <c r="G135" s="6">
        <f t="shared" si="10"/>
        <v>525</v>
      </c>
      <c r="H135" s="60"/>
      <c r="I135" s="6">
        <f t="shared" si="11"/>
        <v>50246.833960570075</v>
      </c>
    </row>
    <row r="136" spans="1:9" x14ac:dyDescent="0.2">
      <c r="A136" s="13">
        <f t="shared" si="6"/>
        <v>47635</v>
      </c>
      <c r="B136" s="6">
        <f t="shared" si="7"/>
        <v>50246.833960570075</v>
      </c>
      <c r="C136" s="3"/>
      <c r="D136" s="59">
        <f t="shared" si="8"/>
        <v>83.744723267616791</v>
      </c>
      <c r="E136" s="3"/>
      <c r="F136" s="59">
        <f t="shared" si="9"/>
        <v>441.25527673238321</v>
      </c>
      <c r="G136" s="6">
        <f t="shared" si="10"/>
        <v>525</v>
      </c>
      <c r="H136" s="60"/>
      <c r="I136" s="6">
        <f t="shared" si="11"/>
        <v>49805.578683837695</v>
      </c>
    </row>
    <row r="137" spans="1:9" x14ac:dyDescent="0.2">
      <c r="A137" s="13">
        <f t="shared" si="6"/>
        <v>47665</v>
      </c>
      <c r="B137" s="6">
        <f t="shared" si="7"/>
        <v>49805.578683837695</v>
      </c>
      <c r="C137" s="3"/>
      <c r="D137" s="59">
        <f t="shared" si="8"/>
        <v>83.009297806396162</v>
      </c>
      <c r="E137" s="3"/>
      <c r="F137" s="59">
        <f t="shared" si="9"/>
        <v>441.99070219360385</v>
      </c>
      <c r="G137" s="6">
        <f t="shared" si="10"/>
        <v>525</v>
      </c>
      <c r="H137" s="60"/>
      <c r="I137" s="6">
        <f t="shared" si="11"/>
        <v>49363.587981644094</v>
      </c>
    </row>
    <row r="138" spans="1:9" x14ac:dyDescent="0.2">
      <c r="A138" s="13">
        <f t="shared" si="6"/>
        <v>47696</v>
      </c>
      <c r="B138" s="6">
        <f t="shared" si="7"/>
        <v>49363.587981644094</v>
      </c>
      <c r="C138" s="3"/>
      <c r="D138" s="59">
        <f t="shared" si="8"/>
        <v>82.272646636073489</v>
      </c>
      <c r="E138" s="3"/>
      <c r="F138" s="59">
        <f t="shared" si="9"/>
        <v>442.72735336392651</v>
      </c>
      <c r="G138" s="6">
        <f t="shared" si="10"/>
        <v>525</v>
      </c>
      <c r="H138" s="60"/>
      <c r="I138" s="6">
        <f t="shared" si="11"/>
        <v>48920.86062828017</v>
      </c>
    </row>
    <row r="139" spans="1:9" x14ac:dyDescent="0.2">
      <c r="A139" s="13">
        <f t="shared" si="6"/>
        <v>47727</v>
      </c>
      <c r="B139" s="6">
        <f t="shared" si="7"/>
        <v>48920.86062828017</v>
      </c>
      <c r="C139" s="3"/>
      <c r="D139" s="59">
        <f t="shared" si="8"/>
        <v>81.534767713800292</v>
      </c>
      <c r="E139" s="3"/>
      <c r="F139" s="59">
        <f t="shared" si="9"/>
        <v>443.46523228619969</v>
      </c>
      <c r="G139" s="6">
        <f t="shared" si="10"/>
        <v>525</v>
      </c>
      <c r="H139" s="60"/>
      <c r="I139" s="6">
        <f t="shared" si="11"/>
        <v>48477.395395993968</v>
      </c>
    </row>
    <row r="140" spans="1:9" x14ac:dyDescent="0.2">
      <c r="A140" s="13">
        <f t="shared" ref="A140:A203" si="12">IF(I139=0,"",IF(I139="","",DATE(YEAR(A139),MONTH(A139)+1,1)))</f>
        <v>47757</v>
      </c>
      <c r="B140" s="6">
        <f t="shared" ref="B140:B203" si="13">IF(A140="","",B139-F139-SonderTilgungen)</f>
        <v>48477.395395993968</v>
      </c>
      <c r="C140" s="3"/>
      <c r="D140" s="59">
        <f t="shared" ref="D140:D203" si="14">IF(A140="","",B140*Zinssatz/12)</f>
        <v>80.795658993323286</v>
      </c>
      <c r="E140" s="3"/>
      <c r="F140" s="59">
        <f t="shared" ref="F140:F203" si="15">IF(A140="","",IF((MonatsBelastung-D140)&gt;I139,I139,MonatsBelastung-D140))</f>
        <v>444.20434100667671</v>
      </c>
      <c r="G140" s="6">
        <f t="shared" ref="G140:G203" si="16">IF(A140="","",MonatsBelastung)</f>
        <v>525</v>
      </c>
      <c r="H140" s="60"/>
      <c r="I140" s="6">
        <f t="shared" ref="I140:I203" si="17">IF(I139=0,"",IF(I139="","",B140-F140))</f>
        <v>48033.191054987292</v>
      </c>
    </row>
    <row r="141" spans="1:9" x14ac:dyDescent="0.2">
      <c r="A141" s="13">
        <f t="shared" si="12"/>
        <v>47788</v>
      </c>
      <c r="B141" s="6">
        <f t="shared" si="13"/>
        <v>48033.191054987292</v>
      </c>
      <c r="C141" s="3"/>
      <c r="D141" s="59">
        <f t="shared" si="14"/>
        <v>80.055318424978822</v>
      </c>
      <c r="E141" s="3"/>
      <c r="F141" s="59">
        <f t="shared" si="15"/>
        <v>444.94468157502115</v>
      </c>
      <c r="G141" s="6">
        <f t="shared" si="16"/>
        <v>525</v>
      </c>
      <c r="H141" s="60"/>
      <c r="I141" s="6">
        <f t="shared" si="17"/>
        <v>47588.246373412272</v>
      </c>
    </row>
    <row r="142" spans="1:9" x14ac:dyDescent="0.2">
      <c r="A142" s="13">
        <f t="shared" si="12"/>
        <v>47818</v>
      </c>
      <c r="B142" s="6">
        <f t="shared" si="13"/>
        <v>47588.246373412272</v>
      </c>
      <c r="C142" s="3"/>
      <c r="D142" s="59">
        <f t="shared" si="14"/>
        <v>79.313743955687116</v>
      </c>
      <c r="E142" s="3"/>
      <c r="F142" s="59">
        <f t="shared" si="15"/>
        <v>445.68625604431287</v>
      </c>
      <c r="G142" s="6">
        <f t="shared" si="16"/>
        <v>525</v>
      </c>
      <c r="H142" s="60"/>
      <c r="I142" s="6">
        <f t="shared" si="17"/>
        <v>47142.560117367961</v>
      </c>
    </row>
    <row r="143" spans="1:9" x14ac:dyDescent="0.2">
      <c r="A143" s="13">
        <f t="shared" si="12"/>
        <v>47849</v>
      </c>
      <c r="B143" s="6">
        <f t="shared" si="13"/>
        <v>47142.560117367961</v>
      </c>
      <c r="C143" s="3"/>
      <c r="D143" s="59">
        <f t="shared" si="14"/>
        <v>78.570933528946611</v>
      </c>
      <c r="E143" s="3"/>
      <c r="F143" s="59">
        <f t="shared" si="15"/>
        <v>446.42906647105337</v>
      </c>
      <c r="G143" s="6">
        <f t="shared" si="16"/>
        <v>525</v>
      </c>
      <c r="H143" s="60"/>
      <c r="I143" s="6">
        <f t="shared" si="17"/>
        <v>46696.131050896904</v>
      </c>
    </row>
    <row r="144" spans="1:9" x14ac:dyDescent="0.2">
      <c r="A144" s="13">
        <f t="shared" si="12"/>
        <v>47880</v>
      </c>
      <c r="B144" s="6">
        <f t="shared" si="13"/>
        <v>46696.131050896904</v>
      </c>
      <c r="C144" s="3"/>
      <c r="D144" s="59">
        <f t="shared" si="14"/>
        <v>77.826885084828177</v>
      </c>
      <c r="E144" s="3"/>
      <c r="F144" s="59">
        <f t="shared" si="15"/>
        <v>447.17311491517182</v>
      </c>
      <c r="G144" s="6">
        <f t="shared" si="16"/>
        <v>525</v>
      </c>
      <c r="H144" s="60"/>
      <c r="I144" s="6">
        <f t="shared" si="17"/>
        <v>46248.957935981729</v>
      </c>
    </row>
    <row r="145" spans="1:9" x14ac:dyDescent="0.2">
      <c r="A145" s="13">
        <f t="shared" si="12"/>
        <v>47908</v>
      </c>
      <c r="B145" s="6">
        <f t="shared" si="13"/>
        <v>46248.957935981729</v>
      </c>
      <c r="C145" s="3"/>
      <c r="D145" s="59">
        <f t="shared" si="14"/>
        <v>77.081596559969555</v>
      </c>
      <c r="E145" s="3"/>
      <c r="F145" s="59">
        <f t="shared" si="15"/>
        <v>447.91840344003043</v>
      </c>
      <c r="G145" s="6">
        <f t="shared" si="16"/>
        <v>525</v>
      </c>
      <c r="H145" s="60"/>
      <c r="I145" s="6">
        <f t="shared" si="17"/>
        <v>45801.039532541698</v>
      </c>
    </row>
    <row r="146" spans="1:9" x14ac:dyDescent="0.2">
      <c r="A146" s="13">
        <f t="shared" si="12"/>
        <v>47939</v>
      </c>
      <c r="B146" s="6">
        <f t="shared" si="13"/>
        <v>45801.039532541698</v>
      </c>
      <c r="C146" s="3"/>
      <c r="D146" s="59">
        <f t="shared" si="14"/>
        <v>76.335065887569499</v>
      </c>
      <c r="E146" s="3"/>
      <c r="F146" s="59">
        <f t="shared" si="15"/>
        <v>448.6649341124305</v>
      </c>
      <c r="G146" s="6">
        <f t="shared" si="16"/>
        <v>525</v>
      </c>
      <c r="H146" s="60"/>
      <c r="I146" s="6">
        <f t="shared" si="17"/>
        <v>45352.374598429269</v>
      </c>
    </row>
    <row r="147" spans="1:9" x14ac:dyDescent="0.2">
      <c r="A147" s="13">
        <f t="shared" si="12"/>
        <v>47969</v>
      </c>
      <c r="B147" s="6">
        <f t="shared" si="13"/>
        <v>45352.374598429269</v>
      </c>
      <c r="C147" s="3"/>
      <c r="D147" s="59">
        <f t="shared" si="14"/>
        <v>75.587290997382112</v>
      </c>
      <c r="E147" s="3"/>
      <c r="F147" s="59">
        <f t="shared" si="15"/>
        <v>449.41270900261787</v>
      </c>
      <c r="G147" s="6">
        <f t="shared" si="16"/>
        <v>525</v>
      </c>
      <c r="H147" s="60"/>
      <c r="I147" s="6">
        <f t="shared" si="17"/>
        <v>44902.961889426653</v>
      </c>
    </row>
    <row r="148" spans="1:9" x14ac:dyDescent="0.2">
      <c r="A148" s="13">
        <f t="shared" si="12"/>
        <v>48000</v>
      </c>
      <c r="B148" s="6">
        <f t="shared" si="13"/>
        <v>44902.961889426653</v>
      </c>
      <c r="C148" s="3"/>
      <c r="D148" s="59">
        <f t="shared" si="14"/>
        <v>74.838269815711087</v>
      </c>
      <c r="E148" s="3"/>
      <c r="F148" s="59">
        <f t="shared" si="15"/>
        <v>450.1617301842889</v>
      </c>
      <c r="G148" s="6">
        <f t="shared" si="16"/>
        <v>525</v>
      </c>
      <c r="H148" s="60"/>
      <c r="I148" s="6">
        <f t="shared" si="17"/>
        <v>44452.800159242368</v>
      </c>
    </row>
    <row r="149" spans="1:9" x14ac:dyDescent="0.2">
      <c r="A149" s="13">
        <f t="shared" si="12"/>
        <v>48030</v>
      </c>
      <c r="B149" s="6">
        <f t="shared" si="13"/>
        <v>44452.800159242368</v>
      </c>
      <c r="C149" s="3"/>
      <c r="D149" s="59">
        <f t="shared" si="14"/>
        <v>74.088000265403949</v>
      </c>
      <c r="E149" s="3"/>
      <c r="F149" s="59">
        <f t="shared" si="15"/>
        <v>450.91199973459607</v>
      </c>
      <c r="G149" s="6">
        <f t="shared" si="16"/>
        <v>525</v>
      </c>
      <c r="H149" s="60"/>
      <c r="I149" s="6">
        <f t="shared" si="17"/>
        <v>44001.888159507769</v>
      </c>
    </row>
    <row r="150" spans="1:9" x14ac:dyDescent="0.2">
      <c r="A150" s="13">
        <f t="shared" si="12"/>
        <v>48061</v>
      </c>
      <c r="B150" s="6">
        <f t="shared" si="13"/>
        <v>44001.888159507769</v>
      </c>
      <c r="C150" s="3"/>
      <c r="D150" s="59">
        <f t="shared" si="14"/>
        <v>73.336480265846276</v>
      </c>
      <c r="E150" s="3"/>
      <c r="F150" s="59">
        <f t="shared" si="15"/>
        <v>451.66351973415374</v>
      </c>
      <c r="G150" s="6">
        <f t="shared" si="16"/>
        <v>525</v>
      </c>
      <c r="H150" s="60"/>
      <c r="I150" s="6">
        <f t="shared" si="17"/>
        <v>43550.224639773616</v>
      </c>
    </row>
    <row r="151" spans="1:9" x14ac:dyDescent="0.2">
      <c r="A151" s="13">
        <f t="shared" si="12"/>
        <v>48092</v>
      </c>
      <c r="B151" s="6">
        <f t="shared" si="13"/>
        <v>43550.224639773616</v>
      </c>
      <c r="C151" s="3"/>
      <c r="D151" s="59">
        <f t="shared" si="14"/>
        <v>72.583707732956029</v>
      </c>
      <c r="E151" s="3"/>
      <c r="F151" s="59">
        <f t="shared" si="15"/>
        <v>452.41629226704396</v>
      </c>
      <c r="G151" s="6">
        <f t="shared" si="16"/>
        <v>525</v>
      </c>
      <c r="H151" s="60"/>
      <c r="I151" s="6">
        <f t="shared" si="17"/>
        <v>43097.808347506572</v>
      </c>
    </row>
    <row r="152" spans="1:9" x14ac:dyDescent="0.2">
      <c r="A152" s="13">
        <f t="shared" si="12"/>
        <v>48122</v>
      </c>
      <c r="B152" s="6">
        <f t="shared" si="13"/>
        <v>43097.808347506572</v>
      </c>
      <c r="C152" s="3"/>
      <c r="D152" s="59">
        <f t="shared" si="14"/>
        <v>71.829680579177619</v>
      </c>
      <c r="E152" s="3"/>
      <c r="F152" s="59">
        <f t="shared" si="15"/>
        <v>453.17031942082235</v>
      </c>
      <c r="G152" s="6">
        <f t="shared" si="16"/>
        <v>525</v>
      </c>
      <c r="H152" s="60"/>
      <c r="I152" s="6">
        <f t="shared" si="17"/>
        <v>42644.638028085748</v>
      </c>
    </row>
    <row r="153" spans="1:9" x14ac:dyDescent="0.2">
      <c r="A153" s="13">
        <f t="shared" si="12"/>
        <v>48153</v>
      </c>
      <c r="B153" s="6">
        <f t="shared" si="13"/>
        <v>42644.638028085748</v>
      </c>
      <c r="C153" s="3"/>
      <c r="D153" s="59">
        <f t="shared" si="14"/>
        <v>71.074396713476247</v>
      </c>
      <c r="E153" s="3"/>
      <c r="F153" s="59">
        <f t="shared" si="15"/>
        <v>453.92560328652377</v>
      </c>
      <c r="G153" s="6">
        <f t="shared" si="16"/>
        <v>525</v>
      </c>
      <c r="H153" s="60"/>
      <c r="I153" s="6">
        <f t="shared" si="17"/>
        <v>42190.712424799225</v>
      </c>
    </row>
    <row r="154" spans="1:9" x14ac:dyDescent="0.2">
      <c r="A154" s="13">
        <f t="shared" si="12"/>
        <v>48183</v>
      </c>
      <c r="B154" s="6">
        <f t="shared" si="13"/>
        <v>42190.712424799225</v>
      </c>
      <c r="C154" s="3"/>
      <c r="D154" s="59">
        <f t="shared" si="14"/>
        <v>70.317854041332041</v>
      </c>
      <c r="E154" s="3"/>
      <c r="F154" s="59">
        <f t="shared" si="15"/>
        <v>454.68214595866795</v>
      </c>
      <c r="G154" s="6">
        <f t="shared" si="16"/>
        <v>525</v>
      </c>
      <c r="H154" s="60"/>
      <c r="I154" s="6">
        <f t="shared" si="17"/>
        <v>41736.030278840561</v>
      </c>
    </row>
    <row r="155" spans="1:9" x14ac:dyDescent="0.2">
      <c r="A155" s="13">
        <f t="shared" si="12"/>
        <v>48214</v>
      </c>
      <c r="B155" s="6">
        <f t="shared" si="13"/>
        <v>41736.030278840561</v>
      </c>
      <c r="C155" s="3"/>
      <c r="D155" s="59">
        <f t="shared" si="14"/>
        <v>69.56005046473426</v>
      </c>
      <c r="E155" s="3"/>
      <c r="F155" s="59">
        <f t="shared" si="15"/>
        <v>455.43994953526573</v>
      </c>
      <c r="G155" s="6">
        <f t="shared" si="16"/>
        <v>525</v>
      </c>
      <c r="H155" s="60"/>
      <c r="I155" s="6">
        <f t="shared" si="17"/>
        <v>41280.590329305298</v>
      </c>
    </row>
    <row r="156" spans="1:9" x14ac:dyDescent="0.2">
      <c r="A156" s="13">
        <f t="shared" si="12"/>
        <v>48245</v>
      </c>
      <c r="B156" s="6">
        <f t="shared" si="13"/>
        <v>41280.590329305298</v>
      </c>
      <c r="C156" s="3"/>
      <c r="D156" s="59">
        <f t="shared" si="14"/>
        <v>68.800983882175501</v>
      </c>
      <c r="E156" s="3"/>
      <c r="F156" s="59">
        <f t="shared" si="15"/>
        <v>456.1990161178245</v>
      </c>
      <c r="G156" s="6">
        <f t="shared" si="16"/>
        <v>525</v>
      </c>
      <c r="H156" s="60"/>
      <c r="I156" s="6">
        <f t="shared" si="17"/>
        <v>40824.391313187472</v>
      </c>
    </row>
    <row r="157" spans="1:9" x14ac:dyDescent="0.2">
      <c r="A157" s="13">
        <f t="shared" si="12"/>
        <v>48274</v>
      </c>
      <c r="B157" s="6">
        <f t="shared" si="13"/>
        <v>40824.391313187472</v>
      </c>
      <c r="C157" s="3"/>
      <c r="D157" s="59">
        <f t="shared" si="14"/>
        <v>68.04065218864578</v>
      </c>
      <c r="E157" s="3"/>
      <c r="F157" s="59">
        <f t="shared" si="15"/>
        <v>456.95934781135423</v>
      </c>
      <c r="G157" s="6">
        <f t="shared" si="16"/>
        <v>525</v>
      </c>
      <c r="H157" s="60"/>
      <c r="I157" s="6">
        <f t="shared" si="17"/>
        <v>40367.431965376119</v>
      </c>
    </row>
    <row r="158" spans="1:9" x14ac:dyDescent="0.2">
      <c r="A158" s="13">
        <f t="shared" si="12"/>
        <v>48305</v>
      </c>
      <c r="B158" s="6">
        <f t="shared" si="13"/>
        <v>40367.431965376119</v>
      </c>
      <c r="C158" s="3"/>
      <c r="D158" s="59">
        <f t="shared" si="14"/>
        <v>67.279053275626865</v>
      </c>
      <c r="E158" s="3"/>
      <c r="F158" s="59">
        <f t="shared" si="15"/>
        <v>457.72094672437311</v>
      </c>
      <c r="G158" s="6">
        <f t="shared" si="16"/>
        <v>525</v>
      </c>
      <c r="H158" s="60"/>
      <c r="I158" s="6">
        <f t="shared" si="17"/>
        <v>39909.711018651746</v>
      </c>
    </row>
    <row r="159" spans="1:9" x14ac:dyDescent="0.2">
      <c r="A159" s="13">
        <f t="shared" si="12"/>
        <v>48335</v>
      </c>
      <c r="B159" s="6">
        <f t="shared" si="13"/>
        <v>39909.711018651746</v>
      </c>
      <c r="C159" s="3"/>
      <c r="D159" s="59">
        <f t="shared" si="14"/>
        <v>66.516185031086238</v>
      </c>
      <c r="E159" s="3"/>
      <c r="F159" s="59">
        <f t="shared" si="15"/>
        <v>458.48381496891375</v>
      </c>
      <c r="G159" s="6">
        <f t="shared" si="16"/>
        <v>525</v>
      </c>
      <c r="H159" s="60"/>
      <c r="I159" s="6">
        <f t="shared" si="17"/>
        <v>39451.227203682829</v>
      </c>
    </row>
    <row r="160" spans="1:9" x14ac:dyDescent="0.2">
      <c r="A160" s="13">
        <f t="shared" si="12"/>
        <v>48366</v>
      </c>
      <c r="B160" s="6">
        <f t="shared" si="13"/>
        <v>39451.227203682829</v>
      </c>
      <c r="C160" s="3"/>
      <c r="D160" s="59">
        <f t="shared" si="14"/>
        <v>65.75204533947138</v>
      </c>
      <c r="E160" s="3"/>
      <c r="F160" s="59">
        <f t="shared" si="15"/>
        <v>459.24795466052865</v>
      </c>
      <c r="G160" s="6">
        <f t="shared" si="16"/>
        <v>525</v>
      </c>
      <c r="H160" s="60"/>
      <c r="I160" s="6">
        <f t="shared" si="17"/>
        <v>38991.979249022297</v>
      </c>
    </row>
    <row r="161" spans="1:9" x14ac:dyDescent="0.2">
      <c r="A161" s="13">
        <f t="shared" si="12"/>
        <v>48396</v>
      </c>
      <c r="B161" s="6">
        <f t="shared" si="13"/>
        <v>38991.979249022297</v>
      </c>
      <c r="C161" s="3"/>
      <c r="D161" s="59">
        <f t="shared" si="14"/>
        <v>64.986632081703831</v>
      </c>
      <c r="E161" s="3"/>
      <c r="F161" s="59">
        <f t="shared" si="15"/>
        <v>460.01336791829618</v>
      </c>
      <c r="G161" s="6">
        <f t="shared" si="16"/>
        <v>525</v>
      </c>
      <c r="H161" s="60"/>
      <c r="I161" s="6">
        <f t="shared" si="17"/>
        <v>38531.965881103999</v>
      </c>
    </row>
    <row r="162" spans="1:9" x14ac:dyDescent="0.2">
      <c r="A162" s="13">
        <f t="shared" si="12"/>
        <v>48427</v>
      </c>
      <c r="B162" s="6">
        <f t="shared" si="13"/>
        <v>38531.965881103999</v>
      </c>
      <c r="C162" s="3"/>
      <c r="D162" s="59">
        <f t="shared" si="14"/>
        <v>64.219943135173324</v>
      </c>
      <c r="E162" s="3"/>
      <c r="F162" s="59">
        <f t="shared" si="15"/>
        <v>460.78005686482669</v>
      </c>
      <c r="G162" s="6">
        <f t="shared" si="16"/>
        <v>525</v>
      </c>
      <c r="H162" s="60"/>
      <c r="I162" s="6">
        <f t="shared" si="17"/>
        <v>38071.185824239175</v>
      </c>
    </row>
    <row r="163" spans="1:9" x14ac:dyDescent="0.2">
      <c r="A163" s="13">
        <f t="shared" si="12"/>
        <v>48458</v>
      </c>
      <c r="B163" s="6">
        <f t="shared" si="13"/>
        <v>38071.185824239175</v>
      </c>
      <c r="C163" s="3"/>
      <c r="D163" s="59">
        <f t="shared" si="14"/>
        <v>63.451976373731959</v>
      </c>
      <c r="E163" s="3"/>
      <c r="F163" s="59">
        <f t="shared" si="15"/>
        <v>461.54802362626805</v>
      </c>
      <c r="G163" s="6">
        <f t="shared" si="16"/>
        <v>525</v>
      </c>
      <c r="H163" s="60"/>
      <c r="I163" s="6">
        <f t="shared" si="17"/>
        <v>37609.637800612909</v>
      </c>
    </row>
    <row r="164" spans="1:9" x14ac:dyDescent="0.2">
      <c r="A164" s="13">
        <f t="shared" si="12"/>
        <v>48488</v>
      </c>
      <c r="B164" s="6">
        <f t="shared" si="13"/>
        <v>37609.637800612909</v>
      </c>
      <c r="C164" s="3"/>
      <c r="D164" s="59">
        <f t="shared" si="14"/>
        <v>62.682729667688186</v>
      </c>
      <c r="E164" s="3"/>
      <c r="F164" s="59">
        <f t="shared" si="15"/>
        <v>462.31727033231181</v>
      </c>
      <c r="G164" s="6">
        <f t="shared" si="16"/>
        <v>525</v>
      </c>
      <c r="H164" s="60"/>
      <c r="I164" s="6">
        <f t="shared" si="17"/>
        <v>37147.320530280595</v>
      </c>
    </row>
    <row r="165" spans="1:9" x14ac:dyDescent="0.2">
      <c r="A165" s="13">
        <f t="shared" si="12"/>
        <v>48519</v>
      </c>
      <c r="B165" s="6">
        <f t="shared" si="13"/>
        <v>37147.320530280595</v>
      </c>
      <c r="C165" s="3"/>
      <c r="D165" s="59">
        <f t="shared" si="14"/>
        <v>61.912200883800999</v>
      </c>
      <c r="E165" s="3"/>
      <c r="F165" s="59">
        <f t="shared" si="15"/>
        <v>463.08779911619899</v>
      </c>
      <c r="G165" s="6">
        <f t="shared" si="16"/>
        <v>525</v>
      </c>
      <c r="H165" s="60"/>
      <c r="I165" s="6">
        <f t="shared" si="17"/>
        <v>36684.232731164397</v>
      </c>
    </row>
    <row r="166" spans="1:9" x14ac:dyDescent="0.2">
      <c r="A166" s="13">
        <f t="shared" si="12"/>
        <v>48549</v>
      </c>
      <c r="B166" s="6">
        <f t="shared" si="13"/>
        <v>36684.232731164397</v>
      </c>
      <c r="C166" s="3"/>
      <c r="D166" s="59">
        <f t="shared" si="14"/>
        <v>61.140387885274002</v>
      </c>
      <c r="E166" s="3"/>
      <c r="F166" s="59">
        <f t="shared" si="15"/>
        <v>463.85961211472602</v>
      </c>
      <c r="G166" s="6">
        <f t="shared" si="16"/>
        <v>525</v>
      </c>
      <c r="H166" s="60"/>
      <c r="I166" s="6">
        <f t="shared" si="17"/>
        <v>36220.373119049669</v>
      </c>
    </row>
    <row r="167" spans="1:9" x14ac:dyDescent="0.2">
      <c r="A167" s="13">
        <f t="shared" si="12"/>
        <v>48580</v>
      </c>
      <c r="B167" s="6">
        <f t="shared" si="13"/>
        <v>36220.373119049669</v>
      </c>
      <c r="C167" s="3"/>
      <c r="D167" s="59">
        <f t="shared" si="14"/>
        <v>60.367288531749445</v>
      </c>
      <c r="E167" s="3"/>
      <c r="F167" s="59">
        <f t="shared" si="15"/>
        <v>464.63271146825053</v>
      </c>
      <c r="G167" s="6">
        <f t="shared" si="16"/>
        <v>525</v>
      </c>
      <c r="H167" s="60"/>
      <c r="I167" s="6">
        <f t="shared" si="17"/>
        <v>35755.740407581419</v>
      </c>
    </row>
    <row r="168" spans="1:9" x14ac:dyDescent="0.2">
      <c r="A168" s="13">
        <f t="shared" si="12"/>
        <v>48611</v>
      </c>
      <c r="B168" s="6">
        <f t="shared" si="13"/>
        <v>35755.740407581419</v>
      </c>
      <c r="C168" s="3"/>
      <c r="D168" s="59">
        <f t="shared" si="14"/>
        <v>59.592900679302367</v>
      </c>
      <c r="E168" s="3"/>
      <c r="F168" s="59">
        <f t="shared" si="15"/>
        <v>465.40709932069763</v>
      </c>
      <c r="G168" s="6">
        <f t="shared" si="16"/>
        <v>525</v>
      </c>
      <c r="H168" s="60"/>
      <c r="I168" s="6">
        <f t="shared" si="17"/>
        <v>35290.333308260721</v>
      </c>
    </row>
    <row r="169" spans="1:9" x14ac:dyDescent="0.2">
      <c r="A169" s="13">
        <f t="shared" si="12"/>
        <v>48639</v>
      </c>
      <c r="B169" s="6">
        <f t="shared" si="13"/>
        <v>35290.333308260721</v>
      </c>
      <c r="C169" s="3"/>
      <c r="D169" s="59">
        <f t="shared" si="14"/>
        <v>58.817222180434534</v>
      </c>
      <c r="E169" s="3"/>
      <c r="F169" s="59">
        <f t="shared" si="15"/>
        <v>466.18277781956544</v>
      </c>
      <c r="G169" s="6">
        <f t="shared" si="16"/>
        <v>525</v>
      </c>
      <c r="H169" s="60"/>
      <c r="I169" s="6">
        <f t="shared" si="17"/>
        <v>34824.150530441155</v>
      </c>
    </row>
    <row r="170" spans="1:9" x14ac:dyDescent="0.2">
      <c r="A170" s="13">
        <f t="shared" si="12"/>
        <v>48670</v>
      </c>
      <c r="B170" s="6">
        <f t="shared" si="13"/>
        <v>34824.150530441155</v>
      </c>
      <c r="C170" s="3"/>
      <c r="D170" s="59">
        <f t="shared" si="14"/>
        <v>58.040250884068591</v>
      </c>
      <c r="E170" s="3"/>
      <c r="F170" s="59">
        <f t="shared" si="15"/>
        <v>466.9597491159314</v>
      </c>
      <c r="G170" s="6">
        <f t="shared" si="16"/>
        <v>525</v>
      </c>
      <c r="H170" s="60"/>
      <c r="I170" s="6">
        <f t="shared" si="17"/>
        <v>34357.190781325226</v>
      </c>
    </row>
    <row r="171" spans="1:9" x14ac:dyDescent="0.2">
      <c r="A171" s="13">
        <f t="shared" si="12"/>
        <v>48700</v>
      </c>
      <c r="B171" s="6">
        <f t="shared" si="13"/>
        <v>34357.190781325226</v>
      </c>
      <c r="C171" s="3"/>
      <c r="D171" s="59">
        <f t="shared" si="14"/>
        <v>57.261984635542042</v>
      </c>
      <c r="E171" s="3"/>
      <c r="F171" s="59">
        <f t="shared" si="15"/>
        <v>467.73801536445797</v>
      </c>
      <c r="G171" s="6">
        <f t="shared" si="16"/>
        <v>525</v>
      </c>
      <c r="H171" s="60"/>
      <c r="I171" s="6">
        <f t="shared" si="17"/>
        <v>33889.45276596077</v>
      </c>
    </row>
    <row r="172" spans="1:9" x14ac:dyDescent="0.2">
      <c r="A172" s="13">
        <f t="shared" si="12"/>
        <v>48731</v>
      </c>
      <c r="B172" s="6">
        <f t="shared" si="13"/>
        <v>33889.45276596077</v>
      </c>
      <c r="C172" s="3"/>
      <c r="D172" s="59">
        <f t="shared" si="14"/>
        <v>56.482421276601286</v>
      </c>
      <c r="E172" s="3"/>
      <c r="F172" s="59">
        <f t="shared" si="15"/>
        <v>468.51757872339874</v>
      </c>
      <c r="G172" s="6">
        <f t="shared" si="16"/>
        <v>525</v>
      </c>
      <c r="H172" s="60"/>
      <c r="I172" s="6">
        <f t="shared" si="17"/>
        <v>33420.935187237374</v>
      </c>
    </row>
    <row r="173" spans="1:9" x14ac:dyDescent="0.2">
      <c r="A173" s="13">
        <f t="shared" si="12"/>
        <v>48761</v>
      </c>
      <c r="B173" s="6">
        <f t="shared" si="13"/>
        <v>33420.935187237374</v>
      </c>
      <c r="C173" s="3"/>
      <c r="D173" s="59">
        <f t="shared" si="14"/>
        <v>55.701558645395629</v>
      </c>
      <c r="E173" s="3"/>
      <c r="F173" s="59">
        <f t="shared" si="15"/>
        <v>469.29844135460439</v>
      </c>
      <c r="G173" s="6">
        <f t="shared" si="16"/>
        <v>525</v>
      </c>
      <c r="H173" s="60"/>
      <c r="I173" s="6">
        <f t="shared" si="17"/>
        <v>32951.636745882766</v>
      </c>
    </row>
    <row r="174" spans="1:9" x14ac:dyDescent="0.2">
      <c r="A174" s="13">
        <f t="shared" si="12"/>
        <v>48792</v>
      </c>
      <c r="B174" s="6">
        <f t="shared" si="13"/>
        <v>32951.636745882766</v>
      </c>
      <c r="C174" s="3"/>
      <c r="D174" s="59">
        <f t="shared" si="14"/>
        <v>54.919394576471284</v>
      </c>
      <c r="E174" s="3"/>
      <c r="F174" s="59">
        <f t="shared" si="15"/>
        <v>470.08060542352871</v>
      </c>
      <c r="G174" s="6">
        <f t="shared" si="16"/>
        <v>525</v>
      </c>
      <c r="H174" s="60"/>
      <c r="I174" s="6">
        <f t="shared" si="17"/>
        <v>32481.556140459237</v>
      </c>
    </row>
    <row r="175" spans="1:9" x14ac:dyDescent="0.2">
      <c r="A175" s="13">
        <f t="shared" si="12"/>
        <v>48823</v>
      </c>
      <c r="B175" s="6">
        <f t="shared" si="13"/>
        <v>32481.556140459237</v>
      </c>
      <c r="C175" s="3"/>
      <c r="D175" s="59">
        <f t="shared" si="14"/>
        <v>54.135926900765391</v>
      </c>
      <c r="E175" s="3"/>
      <c r="F175" s="59">
        <f t="shared" si="15"/>
        <v>470.86407309923459</v>
      </c>
      <c r="G175" s="6">
        <f t="shared" si="16"/>
        <v>525</v>
      </c>
      <c r="H175" s="60"/>
      <c r="I175" s="6">
        <f t="shared" si="17"/>
        <v>32010.692067360003</v>
      </c>
    </row>
    <row r="176" spans="1:9" x14ac:dyDescent="0.2">
      <c r="A176" s="13">
        <f t="shared" si="12"/>
        <v>48853</v>
      </c>
      <c r="B176" s="6">
        <f t="shared" si="13"/>
        <v>32010.692067360003</v>
      </c>
      <c r="C176" s="3"/>
      <c r="D176" s="59">
        <f t="shared" si="14"/>
        <v>53.351153445600005</v>
      </c>
      <c r="E176" s="3"/>
      <c r="F176" s="59">
        <f t="shared" si="15"/>
        <v>471.6488465544</v>
      </c>
      <c r="G176" s="6">
        <f t="shared" si="16"/>
        <v>525</v>
      </c>
      <c r="H176" s="60"/>
      <c r="I176" s="6">
        <f t="shared" si="17"/>
        <v>31539.043220805605</v>
      </c>
    </row>
    <row r="177" spans="1:9" x14ac:dyDescent="0.2">
      <c r="A177" s="13">
        <f t="shared" si="12"/>
        <v>48884</v>
      </c>
      <c r="B177" s="6">
        <f t="shared" si="13"/>
        <v>31539.043220805605</v>
      </c>
      <c r="C177" s="3"/>
      <c r="D177" s="59">
        <f t="shared" si="14"/>
        <v>52.565072034676007</v>
      </c>
      <c r="E177" s="3"/>
      <c r="F177" s="59">
        <f t="shared" si="15"/>
        <v>472.43492796532399</v>
      </c>
      <c r="G177" s="6">
        <f t="shared" si="16"/>
        <v>525</v>
      </c>
      <c r="H177" s="60"/>
      <c r="I177" s="6">
        <f t="shared" si="17"/>
        <v>31066.608292840279</v>
      </c>
    </row>
    <row r="178" spans="1:9" x14ac:dyDescent="0.2">
      <c r="A178" s="13">
        <f t="shared" si="12"/>
        <v>48914</v>
      </c>
      <c r="B178" s="6">
        <f t="shared" si="13"/>
        <v>31066.608292840279</v>
      </c>
      <c r="C178" s="3"/>
      <c r="D178" s="59">
        <f t="shared" si="14"/>
        <v>51.777680488067126</v>
      </c>
      <c r="E178" s="3"/>
      <c r="F178" s="59">
        <f t="shared" si="15"/>
        <v>473.22231951193288</v>
      </c>
      <c r="G178" s="6">
        <f t="shared" si="16"/>
        <v>525</v>
      </c>
      <c r="H178" s="60"/>
      <c r="I178" s="6">
        <f t="shared" si="17"/>
        <v>30593.385973328346</v>
      </c>
    </row>
    <row r="179" spans="1:9" x14ac:dyDescent="0.2">
      <c r="A179" s="13">
        <f t="shared" si="12"/>
        <v>48945</v>
      </c>
      <c r="B179" s="6">
        <f t="shared" si="13"/>
        <v>30593.385973328346</v>
      </c>
      <c r="C179" s="3"/>
      <c r="D179" s="59">
        <f t="shared" si="14"/>
        <v>50.988976622213904</v>
      </c>
      <c r="E179" s="3"/>
      <c r="F179" s="59">
        <f t="shared" si="15"/>
        <v>474.0110233777861</v>
      </c>
      <c r="G179" s="6">
        <f t="shared" si="16"/>
        <v>525</v>
      </c>
      <c r="H179" s="60"/>
      <c r="I179" s="6">
        <f t="shared" si="17"/>
        <v>30119.374949950561</v>
      </c>
    </row>
    <row r="180" spans="1:9" x14ac:dyDescent="0.2">
      <c r="A180" s="13">
        <f t="shared" si="12"/>
        <v>48976</v>
      </c>
      <c r="B180" s="6">
        <f t="shared" si="13"/>
        <v>30119.374949950561</v>
      </c>
      <c r="C180" s="3"/>
      <c r="D180" s="59">
        <f t="shared" si="14"/>
        <v>50.198958249917602</v>
      </c>
      <c r="E180" s="3"/>
      <c r="F180" s="59">
        <f t="shared" si="15"/>
        <v>474.80104175008239</v>
      </c>
      <c r="G180" s="6">
        <f t="shared" si="16"/>
        <v>525</v>
      </c>
      <c r="H180" s="60"/>
      <c r="I180" s="6">
        <f t="shared" si="17"/>
        <v>29644.57390820048</v>
      </c>
    </row>
    <row r="181" spans="1:9" x14ac:dyDescent="0.2">
      <c r="A181" s="13">
        <f t="shared" si="12"/>
        <v>49004</v>
      </c>
      <c r="B181" s="6">
        <f t="shared" si="13"/>
        <v>29644.57390820048</v>
      </c>
      <c r="C181" s="3"/>
      <c r="D181" s="59">
        <f t="shared" si="14"/>
        <v>49.407623180334134</v>
      </c>
      <c r="E181" s="3"/>
      <c r="F181" s="59">
        <f t="shared" si="15"/>
        <v>475.59237681966584</v>
      </c>
      <c r="G181" s="6">
        <f t="shared" si="16"/>
        <v>525</v>
      </c>
      <c r="H181" s="60"/>
      <c r="I181" s="6">
        <f t="shared" si="17"/>
        <v>29168.981531380814</v>
      </c>
    </row>
    <row r="182" spans="1:9" x14ac:dyDescent="0.2">
      <c r="A182" s="13">
        <f t="shared" si="12"/>
        <v>49035</v>
      </c>
      <c r="B182" s="6">
        <f t="shared" si="13"/>
        <v>29168.981531380814</v>
      </c>
      <c r="C182" s="3"/>
      <c r="D182" s="59">
        <f t="shared" si="14"/>
        <v>48.614969218968021</v>
      </c>
      <c r="E182" s="3"/>
      <c r="F182" s="59">
        <f t="shared" si="15"/>
        <v>476.38503078103196</v>
      </c>
      <c r="G182" s="6">
        <f t="shared" si="16"/>
        <v>525</v>
      </c>
      <c r="H182" s="60"/>
      <c r="I182" s="6">
        <f t="shared" si="17"/>
        <v>28692.596500599782</v>
      </c>
    </row>
    <row r="183" spans="1:9" x14ac:dyDescent="0.2">
      <c r="A183" s="13">
        <f t="shared" si="12"/>
        <v>49065</v>
      </c>
      <c r="B183" s="6">
        <f t="shared" si="13"/>
        <v>28692.596500599782</v>
      </c>
      <c r="C183" s="3"/>
      <c r="D183" s="59">
        <f t="shared" si="14"/>
        <v>47.820994167666306</v>
      </c>
      <c r="E183" s="3"/>
      <c r="F183" s="59">
        <f t="shared" si="15"/>
        <v>477.1790058323337</v>
      </c>
      <c r="G183" s="6">
        <f t="shared" si="16"/>
        <v>525</v>
      </c>
      <c r="H183" s="60"/>
      <c r="I183" s="6">
        <f t="shared" si="17"/>
        <v>28215.417494767447</v>
      </c>
    </row>
    <row r="184" spans="1:9" x14ac:dyDescent="0.2">
      <c r="A184" s="13">
        <f t="shared" si="12"/>
        <v>49096</v>
      </c>
      <c r="B184" s="6">
        <f t="shared" si="13"/>
        <v>28215.417494767447</v>
      </c>
      <c r="C184" s="3"/>
      <c r="D184" s="59">
        <f t="shared" si="14"/>
        <v>47.02569582461242</v>
      </c>
      <c r="E184" s="3"/>
      <c r="F184" s="59">
        <f t="shared" si="15"/>
        <v>477.9743041753876</v>
      </c>
      <c r="G184" s="6">
        <f t="shared" si="16"/>
        <v>525</v>
      </c>
      <c r="H184" s="60"/>
      <c r="I184" s="6">
        <f t="shared" si="17"/>
        <v>27737.443190592061</v>
      </c>
    </row>
    <row r="185" spans="1:9" x14ac:dyDescent="0.2">
      <c r="A185" s="13">
        <f t="shared" si="12"/>
        <v>49126</v>
      </c>
      <c r="B185" s="6">
        <f t="shared" si="13"/>
        <v>27737.443190592061</v>
      </c>
      <c r="C185" s="3"/>
      <c r="D185" s="59">
        <f t="shared" si="14"/>
        <v>46.229071984320107</v>
      </c>
      <c r="E185" s="3"/>
      <c r="F185" s="59">
        <f t="shared" si="15"/>
        <v>478.77092801567989</v>
      </c>
      <c r="G185" s="6">
        <f t="shared" si="16"/>
        <v>525</v>
      </c>
      <c r="H185" s="60"/>
      <c r="I185" s="6">
        <f t="shared" si="17"/>
        <v>27258.67226257638</v>
      </c>
    </row>
    <row r="186" spans="1:9" x14ac:dyDescent="0.2">
      <c r="A186" s="13">
        <f t="shared" si="12"/>
        <v>49157</v>
      </c>
      <c r="B186" s="6">
        <f t="shared" si="13"/>
        <v>27258.67226257638</v>
      </c>
      <c r="C186" s="3"/>
      <c r="D186" s="59">
        <f t="shared" si="14"/>
        <v>45.4311204376273</v>
      </c>
      <c r="E186" s="3"/>
      <c r="F186" s="59">
        <f t="shared" si="15"/>
        <v>479.56887956237267</v>
      </c>
      <c r="G186" s="6">
        <f t="shared" si="16"/>
        <v>525</v>
      </c>
      <c r="H186" s="60"/>
      <c r="I186" s="6">
        <f t="shared" si="17"/>
        <v>26779.103383014008</v>
      </c>
    </row>
    <row r="187" spans="1:9" x14ac:dyDescent="0.2">
      <c r="A187" s="13">
        <f t="shared" si="12"/>
        <v>49188</v>
      </c>
      <c r="B187" s="6">
        <f t="shared" si="13"/>
        <v>26779.103383014008</v>
      </c>
      <c r="C187" s="3"/>
      <c r="D187" s="59">
        <f t="shared" si="14"/>
        <v>44.631838971690009</v>
      </c>
      <c r="E187" s="3"/>
      <c r="F187" s="59">
        <f t="shared" si="15"/>
        <v>480.36816102831</v>
      </c>
      <c r="G187" s="6">
        <f t="shared" si="16"/>
        <v>525</v>
      </c>
      <c r="H187" s="60"/>
      <c r="I187" s="6">
        <f t="shared" si="17"/>
        <v>26298.735221985698</v>
      </c>
    </row>
    <row r="188" spans="1:9" x14ac:dyDescent="0.2">
      <c r="A188" s="13">
        <f t="shared" si="12"/>
        <v>49218</v>
      </c>
      <c r="B188" s="6">
        <f t="shared" si="13"/>
        <v>26298.735221985698</v>
      </c>
      <c r="C188" s="3"/>
      <c r="D188" s="59">
        <f t="shared" si="14"/>
        <v>43.83122536997616</v>
      </c>
      <c r="E188" s="3"/>
      <c r="F188" s="59">
        <f t="shared" si="15"/>
        <v>481.16877463002385</v>
      </c>
      <c r="G188" s="6">
        <f t="shared" si="16"/>
        <v>525</v>
      </c>
      <c r="H188" s="60"/>
      <c r="I188" s="6">
        <f t="shared" si="17"/>
        <v>25817.566447355675</v>
      </c>
    </row>
    <row r="189" spans="1:9" x14ac:dyDescent="0.2">
      <c r="A189" s="13">
        <f t="shared" si="12"/>
        <v>49249</v>
      </c>
      <c r="B189" s="6">
        <f t="shared" si="13"/>
        <v>25817.566447355675</v>
      </c>
      <c r="C189" s="3"/>
      <c r="D189" s="59">
        <f t="shared" si="14"/>
        <v>43.029277412259461</v>
      </c>
      <c r="E189" s="3"/>
      <c r="F189" s="59">
        <f t="shared" si="15"/>
        <v>481.97072258774051</v>
      </c>
      <c r="G189" s="6">
        <f t="shared" si="16"/>
        <v>525</v>
      </c>
      <c r="H189" s="60"/>
      <c r="I189" s="6">
        <f t="shared" si="17"/>
        <v>25335.595724767936</v>
      </c>
    </row>
    <row r="190" spans="1:9" x14ac:dyDescent="0.2">
      <c r="A190" s="13">
        <f t="shared" si="12"/>
        <v>49279</v>
      </c>
      <c r="B190" s="6">
        <f t="shared" si="13"/>
        <v>25335.595724767936</v>
      </c>
      <c r="C190" s="3"/>
      <c r="D190" s="59">
        <f t="shared" si="14"/>
        <v>42.225992874613226</v>
      </c>
      <c r="E190" s="3"/>
      <c r="F190" s="59">
        <f t="shared" si="15"/>
        <v>482.77400712538679</v>
      </c>
      <c r="G190" s="6">
        <f t="shared" si="16"/>
        <v>525</v>
      </c>
      <c r="H190" s="60"/>
      <c r="I190" s="6">
        <f t="shared" si="17"/>
        <v>24852.82171764255</v>
      </c>
    </row>
    <row r="191" spans="1:9" x14ac:dyDescent="0.2">
      <c r="A191" s="13">
        <f t="shared" si="12"/>
        <v>49310</v>
      </c>
      <c r="B191" s="6">
        <f t="shared" si="13"/>
        <v>24852.82171764255</v>
      </c>
      <c r="C191" s="3"/>
      <c r="D191" s="59">
        <f t="shared" si="14"/>
        <v>41.421369529404252</v>
      </c>
      <c r="E191" s="3"/>
      <c r="F191" s="59">
        <f t="shared" si="15"/>
        <v>483.57863047059573</v>
      </c>
      <c r="G191" s="6">
        <f t="shared" si="16"/>
        <v>525</v>
      </c>
      <c r="H191" s="60"/>
      <c r="I191" s="6">
        <f t="shared" si="17"/>
        <v>24369.243087171955</v>
      </c>
    </row>
    <row r="192" spans="1:9" x14ac:dyDescent="0.2">
      <c r="A192" s="13">
        <f t="shared" si="12"/>
        <v>49341</v>
      </c>
      <c r="B192" s="6">
        <f t="shared" si="13"/>
        <v>24369.243087171955</v>
      </c>
      <c r="C192" s="3"/>
      <c r="D192" s="59">
        <f t="shared" si="14"/>
        <v>40.615405145286594</v>
      </c>
      <c r="E192" s="3"/>
      <c r="F192" s="59">
        <f t="shared" si="15"/>
        <v>484.38459485471338</v>
      </c>
      <c r="G192" s="6">
        <f t="shared" si="16"/>
        <v>525</v>
      </c>
      <c r="H192" s="60"/>
      <c r="I192" s="6">
        <f t="shared" si="17"/>
        <v>23884.858492317242</v>
      </c>
    </row>
    <row r="193" spans="1:9" x14ac:dyDescent="0.2">
      <c r="A193" s="13">
        <f t="shared" si="12"/>
        <v>49369</v>
      </c>
      <c r="B193" s="6">
        <f t="shared" si="13"/>
        <v>23884.858492317242</v>
      </c>
      <c r="C193" s="3"/>
      <c r="D193" s="59">
        <f t="shared" si="14"/>
        <v>39.808097487195404</v>
      </c>
      <c r="E193" s="3"/>
      <c r="F193" s="59">
        <f t="shared" si="15"/>
        <v>485.19190251280457</v>
      </c>
      <c r="G193" s="6">
        <f t="shared" si="16"/>
        <v>525</v>
      </c>
      <c r="H193" s="60"/>
      <c r="I193" s="6">
        <f t="shared" si="17"/>
        <v>23399.666589804438</v>
      </c>
    </row>
    <row r="194" spans="1:9" x14ac:dyDescent="0.2">
      <c r="A194" s="13">
        <f t="shared" si="12"/>
        <v>49400</v>
      </c>
      <c r="B194" s="6">
        <f t="shared" si="13"/>
        <v>23399.666589804438</v>
      </c>
      <c r="C194" s="3"/>
      <c r="D194" s="59">
        <f t="shared" si="14"/>
        <v>38.999444316340728</v>
      </c>
      <c r="E194" s="3"/>
      <c r="F194" s="59">
        <f t="shared" si="15"/>
        <v>486.00055568365929</v>
      </c>
      <c r="G194" s="6">
        <f t="shared" si="16"/>
        <v>525</v>
      </c>
      <c r="H194" s="60"/>
      <c r="I194" s="6">
        <f t="shared" si="17"/>
        <v>22913.666034120779</v>
      </c>
    </row>
    <row r="195" spans="1:9" x14ac:dyDescent="0.2">
      <c r="A195" s="13">
        <f t="shared" si="12"/>
        <v>49430</v>
      </c>
      <c r="B195" s="6">
        <f t="shared" si="13"/>
        <v>22913.666034120779</v>
      </c>
      <c r="C195" s="3"/>
      <c r="D195" s="59">
        <f t="shared" si="14"/>
        <v>38.189443390201298</v>
      </c>
      <c r="E195" s="3"/>
      <c r="F195" s="59">
        <f t="shared" si="15"/>
        <v>486.81055660979871</v>
      </c>
      <c r="G195" s="6">
        <f t="shared" si="16"/>
        <v>525</v>
      </c>
      <c r="H195" s="60"/>
      <c r="I195" s="6">
        <f t="shared" si="17"/>
        <v>22426.855477510981</v>
      </c>
    </row>
    <row r="196" spans="1:9" x14ac:dyDescent="0.2">
      <c r="A196" s="13">
        <f t="shared" si="12"/>
        <v>49461</v>
      </c>
      <c r="B196" s="6">
        <f t="shared" si="13"/>
        <v>22426.855477510981</v>
      </c>
      <c r="C196" s="3"/>
      <c r="D196" s="59">
        <f t="shared" si="14"/>
        <v>37.378092462518303</v>
      </c>
      <c r="E196" s="3"/>
      <c r="F196" s="59">
        <f t="shared" si="15"/>
        <v>487.62190753748172</v>
      </c>
      <c r="G196" s="6">
        <f t="shared" si="16"/>
        <v>525</v>
      </c>
      <c r="H196" s="60"/>
      <c r="I196" s="6">
        <f t="shared" si="17"/>
        <v>21939.233569973498</v>
      </c>
    </row>
    <row r="197" spans="1:9" x14ac:dyDescent="0.2">
      <c r="A197" s="13">
        <f t="shared" si="12"/>
        <v>49491</v>
      </c>
      <c r="B197" s="6">
        <f t="shared" si="13"/>
        <v>21939.233569973498</v>
      </c>
      <c r="C197" s="3"/>
      <c r="D197" s="59">
        <f t="shared" si="14"/>
        <v>36.565389283289164</v>
      </c>
      <c r="E197" s="3"/>
      <c r="F197" s="59">
        <f t="shared" si="15"/>
        <v>488.43461071671084</v>
      </c>
      <c r="G197" s="6">
        <f t="shared" si="16"/>
        <v>525</v>
      </c>
      <c r="H197" s="60"/>
      <c r="I197" s="6">
        <f t="shared" si="17"/>
        <v>21450.798959256786</v>
      </c>
    </row>
    <row r="198" spans="1:9" x14ac:dyDescent="0.2">
      <c r="A198" s="13">
        <f t="shared" si="12"/>
        <v>49522</v>
      </c>
      <c r="B198" s="6">
        <f t="shared" si="13"/>
        <v>21450.798959256786</v>
      </c>
      <c r="C198" s="3"/>
      <c r="D198" s="59">
        <f t="shared" si="14"/>
        <v>35.751331598761311</v>
      </c>
      <c r="E198" s="3"/>
      <c r="F198" s="59">
        <f t="shared" si="15"/>
        <v>489.24866840123866</v>
      </c>
      <c r="G198" s="6">
        <f t="shared" si="16"/>
        <v>525</v>
      </c>
      <c r="H198" s="60"/>
      <c r="I198" s="6">
        <f t="shared" si="17"/>
        <v>20961.550290855546</v>
      </c>
    </row>
    <row r="199" spans="1:9" x14ac:dyDescent="0.2">
      <c r="A199" s="13">
        <f t="shared" si="12"/>
        <v>49553</v>
      </c>
      <c r="B199" s="6">
        <f t="shared" si="13"/>
        <v>20961.550290855546</v>
      </c>
      <c r="C199" s="3"/>
      <c r="D199" s="59">
        <f t="shared" si="14"/>
        <v>34.935917151425912</v>
      </c>
      <c r="E199" s="3"/>
      <c r="F199" s="59">
        <f t="shared" si="15"/>
        <v>490.06408284857412</v>
      </c>
      <c r="G199" s="6">
        <f t="shared" si="16"/>
        <v>525</v>
      </c>
      <c r="H199" s="60"/>
      <c r="I199" s="6">
        <f t="shared" si="17"/>
        <v>20471.486208006972</v>
      </c>
    </row>
    <row r="200" spans="1:9" x14ac:dyDescent="0.2">
      <c r="A200" s="13">
        <f t="shared" si="12"/>
        <v>49583</v>
      </c>
      <c r="B200" s="6">
        <f t="shared" si="13"/>
        <v>20471.486208006972</v>
      </c>
      <c r="C200" s="3"/>
      <c r="D200" s="59">
        <f t="shared" si="14"/>
        <v>34.119143680011625</v>
      </c>
      <c r="E200" s="3"/>
      <c r="F200" s="59">
        <f t="shared" si="15"/>
        <v>490.88085631998837</v>
      </c>
      <c r="G200" s="6">
        <f t="shared" si="16"/>
        <v>525</v>
      </c>
      <c r="H200" s="60"/>
      <c r="I200" s="6">
        <f t="shared" si="17"/>
        <v>19980.605351686983</v>
      </c>
    </row>
    <row r="201" spans="1:9" x14ac:dyDescent="0.2">
      <c r="A201" s="13">
        <f t="shared" si="12"/>
        <v>49614</v>
      </c>
      <c r="B201" s="6">
        <f t="shared" si="13"/>
        <v>19980.605351686983</v>
      </c>
      <c r="C201" s="3"/>
      <c r="D201" s="59">
        <f t="shared" si="14"/>
        <v>33.301008919478306</v>
      </c>
      <c r="E201" s="3"/>
      <c r="F201" s="59">
        <f t="shared" si="15"/>
        <v>491.69899108052169</v>
      </c>
      <c r="G201" s="6">
        <f t="shared" si="16"/>
        <v>525</v>
      </c>
      <c r="H201" s="60"/>
      <c r="I201" s="6">
        <f t="shared" si="17"/>
        <v>19488.906360606463</v>
      </c>
    </row>
    <row r="202" spans="1:9" x14ac:dyDescent="0.2">
      <c r="A202" s="13">
        <f t="shared" si="12"/>
        <v>49644</v>
      </c>
      <c r="B202" s="6">
        <f t="shared" si="13"/>
        <v>19488.906360606463</v>
      </c>
      <c r="C202" s="3"/>
      <c r="D202" s="59">
        <f t="shared" si="14"/>
        <v>32.481510601010775</v>
      </c>
      <c r="E202" s="3"/>
      <c r="F202" s="59">
        <f t="shared" si="15"/>
        <v>492.51848939898923</v>
      </c>
      <c r="G202" s="6">
        <f t="shared" si="16"/>
        <v>525</v>
      </c>
      <c r="H202" s="60"/>
      <c r="I202" s="6">
        <f t="shared" si="17"/>
        <v>18996.387871207473</v>
      </c>
    </row>
    <row r="203" spans="1:9" x14ac:dyDescent="0.2">
      <c r="A203" s="13">
        <f t="shared" si="12"/>
        <v>49675</v>
      </c>
      <c r="B203" s="6">
        <f t="shared" si="13"/>
        <v>18996.387871207473</v>
      </c>
      <c r="C203" s="3"/>
      <c r="D203" s="59">
        <f t="shared" si="14"/>
        <v>31.660646452012458</v>
      </c>
      <c r="E203" s="3"/>
      <c r="F203" s="59">
        <f t="shared" si="15"/>
        <v>493.33935354798757</v>
      </c>
      <c r="G203" s="6">
        <f t="shared" si="16"/>
        <v>525</v>
      </c>
      <c r="H203" s="60"/>
      <c r="I203" s="6">
        <f t="shared" si="17"/>
        <v>18503.048517659485</v>
      </c>
    </row>
    <row r="204" spans="1:9" x14ac:dyDescent="0.2">
      <c r="A204" s="13">
        <f t="shared" ref="A204:A267" si="18">IF(I203=0,"",IF(I203="","",DATE(YEAR(A203),MONTH(A203)+1,1)))</f>
        <v>49706</v>
      </c>
      <c r="B204" s="6">
        <f t="shared" ref="B204:B267" si="19">IF(A204="","",B203-F203-SonderTilgungen)</f>
        <v>18503.048517659485</v>
      </c>
      <c r="C204" s="3"/>
      <c r="D204" s="59">
        <f t="shared" ref="D204:D267" si="20">IF(A204="","",B204*Zinssatz/12)</f>
        <v>30.838414196099141</v>
      </c>
      <c r="E204" s="3"/>
      <c r="F204" s="59">
        <f t="shared" ref="F204:F267" si="21">IF(A204="","",IF((MonatsBelastung-D204)&gt;I203,I203,MonatsBelastung-D204))</f>
        <v>494.16158580390083</v>
      </c>
      <c r="G204" s="6">
        <f t="shared" ref="G204:G267" si="22">IF(A204="","",MonatsBelastung)</f>
        <v>525</v>
      </c>
      <c r="H204" s="60"/>
      <c r="I204" s="6">
        <f t="shared" ref="I204:I267" si="23">IF(I203=0,"",IF(I203="","",B204-F204))</f>
        <v>18008.886931855584</v>
      </c>
    </row>
    <row r="205" spans="1:9" x14ac:dyDescent="0.2">
      <c r="A205" s="13">
        <f t="shared" si="18"/>
        <v>49735</v>
      </c>
      <c r="B205" s="6">
        <f t="shared" si="19"/>
        <v>18008.886931855584</v>
      </c>
      <c r="C205" s="3"/>
      <c r="D205" s="59">
        <f t="shared" si="20"/>
        <v>30.014811553092642</v>
      </c>
      <c r="E205" s="3"/>
      <c r="F205" s="59">
        <f t="shared" si="21"/>
        <v>494.98518844690739</v>
      </c>
      <c r="G205" s="6">
        <f t="shared" si="22"/>
        <v>525</v>
      </c>
      <c r="H205" s="60"/>
      <c r="I205" s="6">
        <f t="shared" si="23"/>
        <v>17513.901743408678</v>
      </c>
    </row>
    <row r="206" spans="1:9" x14ac:dyDescent="0.2">
      <c r="A206" s="13">
        <f t="shared" si="18"/>
        <v>49766</v>
      </c>
      <c r="B206" s="6">
        <f t="shared" si="19"/>
        <v>17513.901743408678</v>
      </c>
      <c r="C206" s="3"/>
      <c r="D206" s="59">
        <f t="shared" si="20"/>
        <v>29.189836239014465</v>
      </c>
      <c r="E206" s="3"/>
      <c r="F206" s="59">
        <f t="shared" si="21"/>
        <v>495.81016376098552</v>
      </c>
      <c r="G206" s="6">
        <f t="shared" si="22"/>
        <v>525</v>
      </c>
      <c r="H206" s="60"/>
      <c r="I206" s="6">
        <f t="shared" si="23"/>
        <v>17018.091579647691</v>
      </c>
    </row>
    <row r="207" spans="1:9" x14ac:dyDescent="0.2">
      <c r="A207" s="13">
        <f t="shared" si="18"/>
        <v>49796</v>
      </c>
      <c r="B207" s="6">
        <f t="shared" si="19"/>
        <v>17018.091579647691</v>
      </c>
      <c r="C207" s="3"/>
      <c r="D207" s="59">
        <f t="shared" si="20"/>
        <v>28.363485966079484</v>
      </c>
      <c r="E207" s="3"/>
      <c r="F207" s="59">
        <f t="shared" si="21"/>
        <v>496.63651403392049</v>
      </c>
      <c r="G207" s="6">
        <f t="shared" si="22"/>
        <v>525</v>
      </c>
      <c r="H207" s="60"/>
      <c r="I207" s="6">
        <f t="shared" si="23"/>
        <v>16521.455065613769</v>
      </c>
    </row>
    <row r="208" spans="1:9" x14ac:dyDescent="0.2">
      <c r="A208" s="13">
        <f t="shared" si="18"/>
        <v>49827</v>
      </c>
      <c r="B208" s="6">
        <f t="shared" si="19"/>
        <v>16521.455065613769</v>
      </c>
      <c r="C208" s="3"/>
      <c r="D208" s="59">
        <f t="shared" si="20"/>
        <v>27.535758442689616</v>
      </c>
      <c r="E208" s="3"/>
      <c r="F208" s="59">
        <f t="shared" si="21"/>
        <v>497.4642415573104</v>
      </c>
      <c r="G208" s="6">
        <f t="shared" si="22"/>
        <v>525</v>
      </c>
      <c r="H208" s="60"/>
      <c r="I208" s="6">
        <f t="shared" si="23"/>
        <v>16023.990824056458</v>
      </c>
    </row>
    <row r="209" spans="1:9" x14ac:dyDescent="0.2">
      <c r="A209" s="13">
        <f t="shared" si="18"/>
        <v>49857</v>
      </c>
      <c r="B209" s="6">
        <f t="shared" si="19"/>
        <v>16023.990824056458</v>
      </c>
      <c r="C209" s="3"/>
      <c r="D209" s="59">
        <f t="shared" si="20"/>
        <v>26.70665137342743</v>
      </c>
      <c r="E209" s="3"/>
      <c r="F209" s="59">
        <f t="shared" si="21"/>
        <v>498.29334862657259</v>
      </c>
      <c r="G209" s="6">
        <f t="shared" si="22"/>
        <v>525</v>
      </c>
      <c r="H209" s="60"/>
      <c r="I209" s="6">
        <f t="shared" si="23"/>
        <v>15525.697475429886</v>
      </c>
    </row>
    <row r="210" spans="1:9" x14ac:dyDescent="0.2">
      <c r="A210" s="13">
        <f t="shared" si="18"/>
        <v>49888</v>
      </c>
      <c r="B210" s="6">
        <f t="shared" si="19"/>
        <v>15525.697475429886</v>
      </c>
      <c r="C210" s="3"/>
      <c r="D210" s="59">
        <f t="shared" si="20"/>
        <v>25.876162459049809</v>
      </c>
      <c r="E210" s="3"/>
      <c r="F210" s="59">
        <f t="shared" si="21"/>
        <v>499.12383754095021</v>
      </c>
      <c r="G210" s="6">
        <f t="shared" si="22"/>
        <v>525</v>
      </c>
      <c r="H210" s="60"/>
      <c r="I210" s="6">
        <f t="shared" si="23"/>
        <v>15026.573637888936</v>
      </c>
    </row>
    <row r="211" spans="1:9" x14ac:dyDescent="0.2">
      <c r="A211" s="13">
        <f t="shared" si="18"/>
        <v>49919</v>
      </c>
      <c r="B211" s="6">
        <f t="shared" si="19"/>
        <v>15026.573637888936</v>
      </c>
      <c r="C211" s="3"/>
      <c r="D211" s="59">
        <f t="shared" si="20"/>
        <v>25.04428939648156</v>
      </c>
      <c r="E211" s="3"/>
      <c r="F211" s="59">
        <f t="shared" si="21"/>
        <v>499.95571060351847</v>
      </c>
      <c r="G211" s="6">
        <f t="shared" si="22"/>
        <v>525</v>
      </c>
      <c r="H211" s="60"/>
      <c r="I211" s="6">
        <f t="shared" si="23"/>
        <v>14526.617927285417</v>
      </c>
    </row>
    <row r="212" spans="1:9" x14ac:dyDescent="0.2">
      <c r="A212" s="13">
        <f t="shared" si="18"/>
        <v>49949</v>
      </c>
      <c r="B212" s="6">
        <f t="shared" si="19"/>
        <v>14526.617927285417</v>
      </c>
      <c r="C212" s="3"/>
      <c r="D212" s="59">
        <f t="shared" si="20"/>
        <v>24.211029878809029</v>
      </c>
      <c r="E212" s="3"/>
      <c r="F212" s="59">
        <f t="shared" si="21"/>
        <v>500.78897012119097</v>
      </c>
      <c r="G212" s="6">
        <f t="shared" si="22"/>
        <v>525</v>
      </c>
      <c r="H212" s="60"/>
      <c r="I212" s="6">
        <f t="shared" si="23"/>
        <v>14025.828957164225</v>
      </c>
    </row>
    <row r="213" spans="1:9" x14ac:dyDescent="0.2">
      <c r="A213" s="13">
        <f t="shared" si="18"/>
        <v>49980</v>
      </c>
      <c r="B213" s="6">
        <f t="shared" si="19"/>
        <v>14025.828957164225</v>
      </c>
      <c r="C213" s="3"/>
      <c r="D213" s="59">
        <f t="shared" si="20"/>
        <v>23.37638159527371</v>
      </c>
      <c r="E213" s="3"/>
      <c r="F213" s="59">
        <f t="shared" si="21"/>
        <v>501.6236184047263</v>
      </c>
      <c r="G213" s="6">
        <f t="shared" si="22"/>
        <v>525</v>
      </c>
      <c r="H213" s="60"/>
      <c r="I213" s="6">
        <f t="shared" si="23"/>
        <v>13524.205338759499</v>
      </c>
    </row>
    <row r="214" spans="1:9" x14ac:dyDescent="0.2">
      <c r="A214" s="13">
        <f t="shared" si="18"/>
        <v>50010</v>
      </c>
      <c r="B214" s="6">
        <f t="shared" si="19"/>
        <v>13524.205338759499</v>
      </c>
      <c r="C214" s="3"/>
      <c r="D214" s="59">
        <f t="shared" si="20"/>
        <v>22.540342231265829</v>
      </c>
      <c r="E214" s="3"/>
      <c r="F214" s="59">
        <f t="shared" si="21"/>
        <v>502.45965776873419</v>
      </c>
      <c r="G214" s="6">
        <f t="shared" si="22"/>
        <v>525</v>
      </c>
      <c r="H214" s="60"/>
      <c r="I214" s="6">
        <f t="shared" si="23"/>
        <v>13021.745680990765</v>
      </c>
    </row>
    <row r="215" spans="1:9" x14ac:dyDescent="0.2">
      <c r="A215" s="13">
        <f t="shared" si="18"/>
        <v>50041</v>
      </c>
      <c r="B215" s="6">
        <f t="shared" si="19"/>
        <v>13021.745680990765</v>
      </c>
      <c r="C215" s="3"/>
      <c r="D215" s="59">
        <f t="shared" si="20"/>
        <v>21.702909468317941</v>
      </c>
      <c r="E215" s="3"/>
      <c r="F215" s="59">
        <f t="shared" si="21"/>
        <v>503.29709053168204</v>
      </c>
      <c r="G215" s="6">
        <f t="shared" si="22"/>
        <v>525</v>
      </c>
      <c r="H215" s="60"/>
      <c r="I215" s="6">
        <f t="shared" si="23"/>
        <v>12518.448590459084</v>
      </c>
    </row>
    <row r="216" spans="1:9" x14ac:dyDescent="0.2">
      <c r="A216" s="13">
        <f t="shared" si="18"/>
        <v>50072</v>
      </c>
      <c r="B216" s="6">
        <f t="shared" si="19"/>
        <v>12518.448590459084</v>
      </c>
      <c r="C216" s="3"/>
      <c r="D216" s="59">
        <f t="shared" si="20"/>
        <v>20.864080984098475</v>
      </c>
      <c r="E216" s="3"/>
      <c r="F216" s="59">
        <f t="shared" si="21"/>
        <v>504.13591901590155</v>
      </c>
      <c r="G216" s="6">
        <f t="shared" si="22"/>
        <v>525</v>
      </c>
      <c r="H216" s="60"/>
      <c r="I216" s="6">
        <f t="shared" si="23"/>
        <v>12014.312671443182</v>
      </c>
    </row>
    <row r="217" spans="1:9" x14ac:dyDescent="0.2">
      <c r="A217" s="13">
        <f t="shared" si="18"/>
        <v>50100</v>
      </c>
      <c r="B217" s="6">
        <f t="shared" si="19"/>
        <v>12014.312671443182</v>
      </c>
      <c r="C217" s="3"/>
      <c r="D217" s="59">
        <f t="shared" si="20"/>
        <v>20.023854452405303</v>
      </c>
      <c r="E217" s="3"/>
      <c r="F217" s="59">
        <f t="shared" si="21"/>
        <v>504.97614554759468</v>
      </c>
      <c r="G217" s="6">
        <f t="shared" si="22"/>
        <v>525</v>
      </c>
      <c r="H217" s="60"/>
      <c r="I217" s="6">
        <f t="shared" si="23"/>
        <v>11509.336525895587</v>
      </c>
    </row>
    <row r="218" spans="1:9" x14ac:dyDescent="0.2">
      <c r="A218" s="13">
        <f t="shared" si="18"/>
        <v>50131</v>
      </c>
      <c r="B218" s="6">
        <f t="shared" si="19"/>
        <v>11509.336525895587</v>
      </c>
      <c r="C218" s="3"/>
      <c r="D218" s="59">
        <f t="shared" si="20"/>
        <v>19.182227543159311</v>
      </c>
      <c r="E218" s="3"/>
      <c r="F218" s="59">
        <f t="shared" si="21"/>
        <v>505.81777245684071</v>
      </c>
      <c r="G218" s="6">
        <f t="shared" si="22"/>
        <v>525</v>
      </c>
      <c r="H218" s="60"/>
      <c r="I218" s="6">
        <f t="shared" si="23"/>
        <v>11003.518753438746</v>
      </c>
    </row>
    <row r="219" spans="1:9" x14ac:dyDescent="0.2">
      <c r="A219" s="13">
        <f t="shared" si="18"/>
        <v>50161</v>
      </c>
      <c r="B219" s="6">
        <f t="shared" si="19"/>
        <v>11003.518753438746</v>
      </c>
      <c r="C219" s="3"/>
      <c r="D219" s="59">
        <f t="shared" si="20"/>
        <v>18.339197922397911</v>
      </c>
      <c r="E219" s="3"/>
      <c r="F219" s="59">
        <f t="shared" si="21"/>
        <v>506.66080207760211</v>
      </c>
      <c r="G219" s="6">
        <f t="shared" si="22"/>
        <v>525</v>
      </c>
      <c r="H219" s="60"/>
      <c r="I219" s="6">
        <f t="shared" si="23"/>
        <v>10496.857951361144</v>
      </c>
    </row>
    <row r="220" spans="1:9" x14ac:dyDescent="0.2">
      <c r="A220" s="13">
        <f t="shared" si="18"/>
        <v>50192</v>
      </c>
      <c r="B220" s="6">
        <f t="shared" si="19"/>
        <v>10496.857951361144</v>
      </c>
      <c r="C220" s="3"/>
      <c r="D220" s="59">
        <f t="shared" si="20"/>
        <v>17.494763252268573</v>
      </c>
      <c r="E220" s="3"/>
      <c r="F220" s="59">
        <f t="shared" si="21"/>
        <v>507.50523674773143</v>
      </c>
      <c r="G220" s="6">
        <f t="shared" si="22"/>
        <v>525</v>
      </c>
      <c r="H220" s="60"/>
      <c r="I220" s="6">
        <f t="shared" si="23"/>
        <v>9989.3527146134129</v>
      </c>
    </row>
    <row r="221" spans="1:9" x14ac:dyDescent="0.2">
      <c r="A221" s="13">
        <f t="shared" si="18"/>
        <v>50222</v>
      </c>
      <c r="B221" s="6">
        <f t="shared" si="19"/>
        <v>9989.3527146134129</v>
      </c>
      <c r="C221" s="3"/>
      <c r="D221" s="59">
        <f t="shared" si="20"/>
        <v>16.648921191022357</v>
      </c>
      <c r="E221" s="3"/>
      <c r="F221" s="59">
        <f t="shared" si="21"/>
        <v>508.35107880897766</v>
      </c>
      <c r="G221" s="6">
        <f t="shared" si="22"/>
        <v>525</v>
      </c>
      <c r="H221" s="60"/>
      <c r="I221" s="6">
        <f t="shared" si="23"/>
        <v>9481.0016358044359</v>
      </c>
    </row>
    <row r="222" spans="1:9" x14ac:dyDescent="0.2">
      <c r="A222" s="13">
        <f t="shared" si="18"/>
        <v>50253</v>
      </c>
      <c r="B222" s="6">
        <f t="shared" si="19"/>
        <v>9481.0016358044359</v>
      </c>
      <c r="C222" s="3"/>
      <c r="D222" s="59">
        <f t="shared" si="20"/>
        <v>15.801669393007394</v>
      </c>
      <c r="E222" s="3"/>
      <c r="F222" s="59">
        <f t="shared" si="21"/>
        <v>509.19833060699261</v>
      </c>
      <c r="G222" s="6">
        <f t="shared" si="22"/>
        <v>525</v>
      </c>
      <c r="H222" s="60"/>
      <c r="I222" s="6">
        <f t="shared" si="23"/>
        <v>8971.8033051974435</v>
      </c>
    </row>
    <row r="223" spans="1:9" x14ac:dyDescent="0.2">
      <c r="A223" s="13">
        <f t="shared" si="18"/>
        <v>50284</v>
      </c>
      <c r="B223" s="6">
        <f t="shared" si="19"/>
        <v>8971.8033051974435</v>
      </c>
      <c r="C223" s="3"/>
      <c r="D223" s="59">
        <f t="shared" si="20"/>
        <v>14.953005508662406</v>
      </c>
      <c r="E223" s="3"/>
      <c r="F223" s="59">
        <f t="shared" si="21"/>
        <v>510.04699449133761</v>
      </c>
      <c r="G223" s="6">
        <f t="shared" si="22"/>
        <v>525</v>
      </c>
      <c r="H223" s="60"/>
      <c r="I223" s="6">
        <f t="shared" si="23"/>
        <v>8461.7563107061051</v>
      </c>
    </row>
    <row r="224" spans="1:9" x14ac:dyDescent="0.2">
      <c r="A224" s="13">
        <f t="shared" si="18"/>
        <v>50314</v>
      </c>
      <c r="B224" s="6">
        <f t="shared" si="19"/>
        <v>8461.7563107061051</v>
      </c>
      <c r="C224" s="3"/>
      <c r="D224" s="59">
        <f t="shared" si="20"/>
        <v>14.102927184510177</v>
      </c>
      <c r="E224" s="3"/>
      <c r="F224" s="59">
        <f t="shared" si="21"/>
        <v>510.89707281548982</v>
      </c>
      <c r="G224" s="6">
        <f t="shared" si="22"/>
        <v>525</v>
      </c>
      <c r="H224" s="60"/>
      <c r="I224" s="6">
        <f t="shared" si="23"/>
        <v>7950.8592378906151</v>
      </c>
    </row>
    <row r="225" spans="1:9" x14ac:dyDescent="0.2">
      <c r="A225" s="13">
        <f t="shared" si="18"/>
        <v>50345</v>
      </c>
      <c r="B225" s="6">
        <f t="shared" si="19"/>
        <v>7950.8592378906151</v>
      </c>
      <c r="C225" s="3"/>
      <c r="D225" s="59">
        <f t="shared" si="20"/>
        <v>13.251432063151027</v>
      </c>
      <c r="E225" s="3"/>
      <c r="F225" s="59">
        <f t="shared" si="21"/>
        <v>511.74856793684899</v>
      </c>
      <c r="G225" s="6">
        <f t="shared" si="22"/>
        <v>525</v>
      </c>
      <c r="H225" s="60"/>
      <c r="I225" s="6">
        <f t="shared" si="23"/>
        <v>7439.1106699537659</v>
      </c>
    </row>
    <row r="226" spans="1:9" x14ac:dyDescent="0.2">
      <c r="A226" s="13">
        <f t="shared" si="18"/>
        <v>50375</v>
      </c>
      <c r="B226" s="6">
        <f t="shared" si="19"/>
        <v>7439.1106699537659</v>
      </c>
      <c r="C226" s="3"/>
      <c r="D226" s="59">
        <f t="shared" si="20"/>
        <v>12.398517783256276</v>
      </c>
      <c r="E226" s="3"/>
      <c r="F226" s="59">
        <f t="shared" si="21"/>
        <v>512.60148221674376</v>
      </c>
      <c r="G226" s="6">
        <f t="shared" si="22"/>
        <v>525</v>
      </c>
      <c r="H226" s="60"/>
      <c r="I226" s="6">
        <f t="shared" si="23"/>
        <v>6926.5091877370223</v>
      </c>
    </row>
    <row r="227" spans="1:9" x14ac:dyDescent="0.2">
      <c r="A227" s="13">
        <f t="shared" si="18"/>
        <v>50406</v>
      </c>
      <c r="B227" s="6">
        <f t="shared" si="19"/>
        <v>6926.5091877370223</v>
      </c>
      <c r="C227" s="3"/>
      <c r="D227" s="59">
        <f t="shared" si="20"/>
        <v>11.544181979561705</v>
      </c>
      <c r="E227" s="3"/>
      <c r="F227" s="59">
        <f t="shared" si="21"/>
        <v>513.4558180204383</v>
      </c>
      <c r="G227" s="6">
        <f t="shared" si="22"/>
        <v>525</v>
      </c>
      <c r="H227" s="60"/>
      <c r="I227" s="6">
        <f t="shared" si="23"/>
        <v>6413.0533697165838</v>
      </c>
    </row>
    <row r="228" spans="1:9" x14ac:dyDescent="0.2">
      <c r="A228" s="13">
        <f t="shared" si="18"/>
        <v>50437</v>
      </c>
      <c r="B228" s="6">
        <f t="shared" si="19"/>
        <v>6413.0533697165838</v>
      </c>
      <c r="C228" s="3"/>
      <c r="D228" s="59">
        <f t="shared" si="20"/>
        <v>10.688422282860975</v>
      </c>
      <c r="E228" s="3"/>
      <c r="F228" s="59">
        <f t="shared" si="21"/>
        <v>514.31157771713902</v>
      </c>
      <c r="G228" s="6">
        <f t="shared" si="22"/>
        <v>525</v>
      </c>
      <c r="H228" s="60"/>
      <c r="I228" s="6">
        <f t="shared" si="23"/>
        <v>5898.741791999445</v>
      </c>
    </row>
    <row r="229" spans="1:9" x14ac:dyDescent="0.2">
      <c r="A229" s="13">
        <f t="shared" si="18"/>
        <v>50465</v>
      </c>
      <c r="B229" s="6">
        <f t="shared" si="19"/>
        <v>5898.741791999445</v>
      </c>
      <c r="C229" s="3"/>
      <c r="D229" s="59">
        <f t="shared" si="20"/>
        <v>9.8312363199990749</v>
      </c>
      <c r="E229" s="3"/>
      <c r="F229" s="59">
        <f t="shared" si="21"/>
        <v>515.16876368000089</v>
      </c>
      <c r="G229" s="6">
        <f t="shared" si="22"/>
        <v>525</v>
      </c>
      <c r="H229" s="60"/>
      <c r="I229" s="6">
        <f t="shared" si="23"/>
        <v>5383.5730283194443</v>
      </c>
    </row>
    <row r="230" spans="1:9" x14ac:dyDescent="0.2">
      <c r="A230" s="13">
        <f t="shared" si="18"/>
        <v>50496</v>
      </c>
      <c r="B230" s="6">
        <f t="shared" si="19"/>
        <v>5383.5730283194443</v>
      </c>
      <c r="C230" s="3"/>
      <c r="D230" s="59">
        <f t="shared" si="20"/>
        <v>8.97262171386574</v>
      </c>
      <c r="E230" s="3"/>
      <c r="F230" s="59">
        <f t="shared" si="21"/>
        <v>516.02737828613431</v>
      </c>
      <c r="G230" s="6">
        <f t="shared" si="22"/>
        <v>525</v>
      </c>
      <c r="H230" s="60"/>
      <c r="I230" s="6">
        <f t="shared" si="23"/>
        <v>4867.5456500333103</v>
      </c>
    </row>
    <row r="231" spans="1:9" x14ac:dyDescent="0.2">
      <c r="A231" s="13">
        <f t="shared" si="18"/>
        <v>50526</v>
      </c>
      <c r="B231" s="6">
        <f t="shared" si="19"/>
        <v>4867.5456500333103</v>
      </c>
      <c r="C231" s="3"/>
      <c r="D231" s="59">
        <f t="shared" si="20"/>
        <v>8.1125760833888503</v>
      </c>
      <c r="E231" s="3"/>
      <c r="F231" s="59">
        <f t="shared" si="21"/>
        <v>516.88742391661117</v>
      </c>
      <c r="G231" s="6">
        <f t="shared" si="22"/>
        <v>525</v>
      </c>
      <c r="H231" s="60"/>
      <c r="I231" s="6">
        <f t="shared" si="23"/>
        <v>4350.6582261166986</v>
      </c>
    </row>
    <row r="232" spans="1:9" x14ac:dyDescent="0.2">
      <c r="A232" s="13">
        <f t="shared" si="18"/>
        <v>50557</v>
      </c>
      <c r="B232" s="6">
        <f t="shared" si="19"/>
        <v>4350.6582261166986</v>
      </c>
      <c r="C232" s="3"/>
      <c r="D232" s="59">
        <f t="shared" si="20"/>
        <v>7.2510970435278317</v>
      </c>
      <c r="E232" s="3"/>
      <c r="F232" s="59">
        <f t="shared" si="21"/>
        <v>517.74890295647219</v>
      </c>
      <c r="G232" s="6">
        <f t="shared" si="22"/>
        <v>525</v>
      </c>
      <c r="H232" s="60"/>
      <c r="I232" s="6">
        <f t="shared" si="23"/>
        <v>3832.9093231602264</v>
      </c>
    </row>
    <row r="233" spans="1:9" x14ac:dyDescent="0.2">
      <c r="A233" s="13">
        <f t="shared" si="18"/>
        <v>50587</v>
      </c>
      <c r="B233" s="6">
        <f t="shared" si="19"/>
        <v>3832.9093231602264</v>
      </c>
      <c r="C233" s="3"/>
      <c r="D233" s="59">
        <f t="shared" si="20"/>
        <v>6.3881822052670438</v>
      </c>
      <c r="E233" s="3"/>
      <c r="F233" s="59">
        <f t="shared" si="21"/>
        <v>518.61181779473293</v>
      </c>
      <c r="G233" s="6">
        <f t="shared" si="22"/>
        <v>525</v>
      </c>
      <c r="H233" s="60"/>
      <c r="I233" s="6">
        <f t="shared" si="23"/>
        <v>3314.2975053654936</v>
      </c>
    </row>
    <row r="234" spans="1:9" x14ac:dyDescent="0.2">
      <c r="A234" s="13">
        <f t="shared" si="18"/>
        <v>50618</v>
      </c>
      <c r="B234" s="6">
        <f t="shared" si="19"/>
        <v>3314.2975053654936</v>
      </c>
      <c r="C234" s="3"/>
      <c r="D234" s="59">
        <f t="shared" si="20"/>
        <v>5.5238291756091558</v>
      </c>
      <c r="E234" s="3"/>
      <c r="F234" s="59">
        <f t="shared" si="21"/>
        <v>519.47617082439081</v>
      </c>
      <c r="G234" s="6">
        <f t="shared" si="22"/>
        <v>525</v>
      </c>
      <c r="H234" s="60"/>
      <c r="I234" s="6">
        <f t="shared" si="23"/>
        <v>2794.8213345411027</v>
      </c>
    </row>
    <row r="235" spans="1:9" x14ac:dyDescent="0.2">
      <c r="A235" s="13">
        <f t="shared" si="18"/>
        <v>50649</v>
      </c>
      <c r="B235" s="6">
        <f t="shared" si="19"/>
        <v>2794.8213345411027</v>
      </c>
      <c r="C235" s="3"/>
      <c r="D235" s="59">
        <f t="shared" si="20"/>
        <v>4.6580355575685042</v>
      </c>
      <c r="E235" s="3"/>
      <c r="F235" s="59">
        <f t="shared" si="21"/>
        <v>520.3419644424315</v>
      </c>
      <c r="G235" s="6">
        <f t="shared" si="22"/>
        <v>525</v>
      </c>
      <c r="H235" s="60"/>
      <c r="I235" s="6">
        <f t="shared" si="23"/>
        <v>2274.4793700986711</v>
      </c>
    </row>
    <row r="236" spans="1:9" x14ac:dyDescent="0.2">
      <c r="A236" s="13">
        <f t="shared" si="18"/>
        <v>50679</v>
      </c>
      <c r="B236" s="6">
        <f t="shared" si="19"/>
        <v>2274.4793700986711</v>
      </c>
      <c r="C236" s="3"/>
      <c r="D236" s="59">
        <f t="shared" si="20"/>
        <v>3.7907989501644521</v>
      </c>
      <c r="E236" s="3"/>
      <c r="F236" s="59">
        <f t="shared" si="21"/>
        <v>521.20920104983554</v>
      </c>
      <c r="G236" s="6">
        <f t="shared" si="22"/>
        <v>525</v>
      </c>
      <c r="H236" s="60"/>
      <c r="I236" s="6">
        <f t="shared" si="23"/>
        <v>1753.2701690488357</v>
      </c>
    </row>
    <row r="237" spans="1:9" x14ac:dyDescent="0.2">
      <c r="A237" s="13">
        <f t="shared" si="18"/>
        <v>50710</v>
      </c>
      <c r="B237" s="6">
        <f t="shared" si="19"/>
        <v>1753.2701690488357</v>
      </c>
      <c r="C237" s="3"/>
      <c r="D237" s="59">
        <f t="shared" si="20"/>
        <v>2.9221169484147258</v>
      </c>
      <c r="E237" s="3"/>
      <c r="F237" s="59">
        <f t="shared" si="21"/>
        <v>522.07788305158522</v>
      </c>
      <c r="G237" s="6">
        <f t="shared" si="22"/>
        <v>525</v>
      </c>
      <c r="H237" s="60"/>
      <c r="I237" s="6">
        <f t="shared" si="23"/>
        <v>1231.1922859972506</v>
      </c>
    </row>
    <row r="238" spans="1:9" x14ac:dyDescent="0.2">
      <c r="A238" s="13">
        <f t="shared" si="18"/>
        <v>50740</v>
      </c>
      <c r="B238" s="6">
        <f t="shared" si="19"/>
        <v>1231.1922859972506</v>
      </c>
      <c r="C238" s="3"/>
      <c r="D238" s="59">
        <f t="shared" si="20"/>
        <v>2.0519871433287511</v>
      </c>
      <c r="E238" s="3"/>
      <c r="F238" s="59">
        <f t="shared" si="21"/>
        <v>522.9480128566712</v>
      </c>
      <c r="G238" s="6">
        <f t="shared" si="22"/>
        <v>525</v>
      </c>
      <c r="H238" s="60"/>
      <c r="I238" s="6">
        <f t="shared" si="23"/>
        <v>708.24427314057937</v>
      </c>
    </row>
    <row r="239" spans="1:9" x14ac:dyDescent="0.2">
      <c r="A239" s="13">
        <f t="shared" si="18"/>
        <v>50771</v>
      </c>
      <c r="B239" s="6">
        <f t="shared" si="19"/>
        <v>708.24427314057937</v>
      </c>
      <c r="C239" s="3"/>
      <c r="D239" s="59">
        <f t="shared" si="20"/>
        <v>1.1804071219009658</v>
      </c>
      <c r="E239" s="3"/>
      <c r="F239" s="59">
        <f t="shared" si="21"/>
        <v>523.819592878099</v>
      </c>
      <c r="G239" s="6">
        <f t="shared" si="22"/>
        <v>525</v>
      </c>
      <c r="H239" s="60"/>
      <c r="I239" s="6">
        <f t="shared" si="23"/>
        <v>184.42468026248036</v>
      </c>
    </row>
    <row r="240" spans="1:9" x14ac:dyDescent="0.2">
      <c r="A240" s="13">
        <f t="shared" si="18"/>
        <v>50802</v>
      </c>
      <c r="B240" s="6">
        <f t="shared" si="19"/>
        <v>184.42468026248036</v>
      </c>
      <c r="C240" s="3"/>
      <c r="D240" s="59">
        <f t="shared" si="20"/>
        <v>0.30737446710413396</v>
      </c>
      <c r="E240" s="3"/>
      <c r="F240" s="59">
        <f t="shared" si="21"/>
        <v>184.42468026248036</v>
      </c>
      <c r="G240" s="6">
        <f t="shared" si="22"/>
        <v>525</v>
      </c>
      <c r="H240" s="60"/>
      <c r="I240" s="6">
        <f t="shared" si="23"/>
        <v>0</v>
      </c>
    </row>
    <row r="241" spans="1:9" x14ac:dyDescent="0.2">
      <c r="A241" s="13" t="str">
        <f t="shared" si="18"/>
        <v/>
      </c>
      <c r="B241" s="6" t="str">
        <f t="shared" si="19"/>
        <v/>
      </c>
      <c r="C241" s="3"/>
      <c r="D241" s="59" t="str">
        <f t="shared" si="20"/>
        <v/>
      </c>
      <c r="E241" s="3"/>
      <c r="F241" s="59" t="str">
        <f t="shared" si="21"/>
        <v/>
      </c>
      <c r="G241" s="6" t="str">
        <f t="shared" si="22"/>
        <v/>
      </c>
      <c r="H241" s="60"/>
      <c r="I241" s="6" t="str">
        <f t="shared" si="23"/>
        <v/>
      </c>
    </row>
    <row r="242" spans="1:9" x14ac:dyDescent="0.2">
      <c r="A242" s="13" t="str">
        <f t="shared" si="18"/>
        <v/>
      </c>
      <c r="B242" s="6" t="str">
        <f t="shared" si="19"/>
        <v/>
      </c>
      <c r="C242" s="3"/>
      <c r="D242" s="59" t="str">
        <f t="shared" si="20"/>
        <v/>
      </c>
      <c r="E242" s="3"/>
      <c r="F242" s="59" t="str">
        <f t="shared" si="21"/>
        <v/>
      </c>
      <c r="G242" s="6" t="str">
        <f t="shared" si="22"/>
        <v/>
      </c>
      <c r="H242" s="60"/>
      <c r="I242" s="6" t="str">
        <f t="shared" si="23"/>
        <v/>
      </c>
    </row>
    <row r="243" spans="1:9" x14ac:dyDescent="0.2">
      <c r="A243" s="13" t="str">
        <f t="shared" si="18"/>
        <v/>
      </c>
      <c r="B243" s="6" t="str">
        <f t="shared" si="19"/>
        <v/>
      </c>
      <c r="C243" s="3"/>
      <c r="D243" s="59" t="str">
        <f t="shared" si="20"/>
        <v/>
      </c>
      <c r="E243" s="3"/>
      <c r="F243" s="59" t="str">
        <f t="shared" si="21"/>
        <v/>
      </c>
      <c r="G243" s="6" t="str">
        <f t="shared" si="22"/>
        <v/>
      </c>
      <c r="H243" s="60"/>
      <c r="I243" s="6" t="str">
        <f t="shared" si="23"/>
        <v/>
      </c>
    </row>
    <row r="244" spans="1:9" x14ac:dyDescent="0.2">
      <c r="A244" s="13" t="str">
        <f t="shared" si="18"/>
        <v/>
      </c>
      <c r="B244" s="6" t="str">
        <f t="shared" si="19"/>
        <v/>
      </c>
      <c r="C244" s="3"/>
      <c r="D244" s="59" t="str">
        <f t="shared" si="20"/>
        <v/>
      </c>
      <c r="E244" s="3"/>
      <c r="F244" s="59" t="str">
        <f t="shared" si="21"/>
        <v/>
      </c>
      <c r="G244" s="6" t="str">
        <f t="shared" si="22"/>
        <v/>
      </c>
      <c r="H244" s="60"/>
      <c r="I244" s="6" t="str">
        <f t="shared" si="23"/>
        <v/>
      </c>
    </row>
    <row r="245" spans="1:9" x14ac:dyDescent="0.2">
      <c r="A245" s="13" t="str">
        <f t="shared" si="18"/>
        <v/>
      </c>
      <c r="B245" s="6" t="str">
        <f t="shared" si="19"/>
        <v/>
      </c>
      <c r="C245" s="3"/>
      <c r="D245" s="59" t="str">
        <f t="shared" si="20"/>
        <v/>
      </c>
      <c r="E245" s="3"/>
      <c r="F245" s="59" t="str">
        <f t="shared" si="21"/>
        <v/>
      </c>
      <c r="G245" s="6" t="str">
        <f t="shared" si="22"/>
        <v/>
      </c>
      <c r="H245" s="60"/>
      <c r="I245" s="6" t="str">
        <f t="shared" si="23"/>
        <v/>
      </c>
    </row>
    <row r="246" spans="1:9" x14ac:dyDescent="0.2">
      <c r="A246" s="13" t="str">
        <f t="shared" si="18"/>
        <v/>
      </c>
      <c r="B246" s="6" t="str">
        <f t="shared" si="19"/>
        <v/>
      </c>
      <c r="C246" s="3"/>
      <c r="D246" s="59" t="str">
        <f t="shared" si="20"/>
        <v/>
      </c>
      <c r="E246" s="3"/>
      <c r="F246" s="59" t="str">
        <f t="shared" si="21"/>
        <v/>
      </c>
      <c r="G246" s="6" t="str">
        <f t="shared" si="22"/>
        <v/>
      </c>
      <c r="H246" s="60"/>
      <c r="I246" s="6" t="str">
        <f t="shared" si="23"/>
        <v/>
      </c>
    </row>
    <row r="247" spans="1:9" x14ac:dyDescent="0.2">
      <c r="A247" s="13" t="str">
        <f t="shared" si="18"/>
        <v/>
      </c>
      <c r="B247" s="6" t="str">
        <f t="shared" si="19"/>
        <v/>
      </c>
      <c r="C247" s="3"/>
      <c r="D247" s="59" t="str">
        <f t="shared" si="20"/>
        <v/>
      </c>
      <c r="E247" s="3"/>
      <c r="F247" s="59" t="str">
        <f t="shared" si="21"/>
        <v/>
      </c>
      <c r="G247" s="6" t="str">
        <f t="shared" si="22"/>
        <v/>
      </c>
      <c r="H247" s="60"/>
      <c r="I247" s="6" t="str">
        <f t="shared" si="23"/>
        <v/>
      </c>
    </row>
    <row r="248" spans="1:9" x14ac:dyDescent="0.2">
      <c r="A248" s="13" t="str">
        <f t="shared" si="18"/>
        <v/>
      </c>
      <c r="B248" s="6" t="str">
        <f t="shared" si="19"/>
        <v/>
      </c>
      <c r="C248" s="3"/>
      <c r="D248" s="59" t="str">
        <f t="shared" si="20"/>
        <v/>
      </c>
      <c r="E248" s="3"/>
      <c r="F248" s="59" t="str">
        <f t="shared" si="21"/>
        <v/>
      </c>
      <c r="G248" s="6" t="str">
        <f t="shared" si="22"/>
        <v/>
      </c>
      <c r="H248" s="60"/>
      <c r="I248" s="6" t="str">
        <f t="shared" si="23"/>
        <v/>
      </c>
    </row>
    <row r="249" spans="1:9" x14ac:dyDescent="0.2">
      <c r="A249" s="13" t="str">
        <f t="shared" si="18"/>
        <v/>
      </c>
      <c r="B249" s="6" t="str">
        <f t="shared" si="19"/>
        <v/>
      </c>
      <c r="C249" s="3"/>
      <c r="D249" s="59" t="str">
        <f t="shared" si="20"/>
        <v/>
      </c>
      <c r="E249" s="3"/>
      <c r="F249" s="59" t="str">
        <f t="shared" si="21"/>
        <v/>
      </c>
      <c r="G249" s="6" t="str">
        <f t="shared" si="22"/>
        <v/>
      </c>
      <c r="H249" s="60"/>
      <c r="I249" s="6" t="str">
        <f t="shared" si="23"/>
        <v/>
      </c>
    </row>
    <row r="250" spans="1:9" x14ac:dyDescent="0.2">
      <c r="A250" s="13" t="str">
        <f t="shared" si="18"/>
        <v/>
      </c>
      <c r="B250" s="6" t="str">
        <f t="shared" si="19"/>
        <v/>
      </c>
      <c r="C250" s="3"/>
      <c r="D250" s="59" t="str">
        <f t="shared" si="20"/>
        <v/>
      </c>
      <c r="E250" s="3"/>
      <c r="F250" s="59" t="str">
        <f t="shared" si="21"/>
        <v/>
      </c>
      <c r="G250" s="6" t="str">
        <f t="shared" si="22"/>
        <v/>
      </c>
      <c r="H250" s="60"/>
      <c r="I250" s="6" t="str">
        <f t="shared" si="23"/>
        <v/>
      </c>
    </row>
    <row r="251" spans="1:9" x14ac:dyDescent="0.2">
      <c r="A251" s="13" t="str">
        <f t="shared" si="18"/>
        <v/>
      </c>
      <c r="B251" s="6" t="str">
        <f t="shared" si="19"/>
        <v/>
      </c>
      <c r="C251" s="3"/>
      <c r="D251" s="59" t="str">
        <f t="shared" si="20"/>
        <v/>
      </c>
      <c r="E251" s="3"/>
      <c r="F251" s="59" t="str">
        <f t="shared" si="21"/>
        <v/>
      </c>
      <c r="G251" s="6" t="str">
        <f t="shared" si="22"/>
        <v/>
      </c>
      <c r="H251" s="60"/>
      <c r="I251" s="6" t="str">
        <f t="shared" si="23"/>
        <v/>
      </c>
    </row>
    <row r="252" spans="1:9" x14ac:dyDescent="0.2">
      <c r="A252" s="13" t="str">
        <f t="shared" si="18"/>
        <v/>
      </c>
      <c r="B252" s="6" t="str">
        <f t="shared" si="19"/>
        <v/>
      </c>
      <c r="C252" s="3"/>
      <c r="D252" s="59" t="str">
        <f t="shared" si="20"/>
        <v/>
      </c>
      <c r="E252" s="3"/>
      <c r="F252" s="59" t="str">
        <f t="shared" si="21"/>
        <v/>
      </c>
      <c r="G252" s="6" t="str">
        <f t="shared" si="22"/>
        <v/>
      </c>
      <c r="H252" s="60"/>
      <c r="I252" s="6" t="str">
        <f t="shared" si="23"/>
        <v/>
      </c>
    </row>
    <row r="253" spans="1:9" x14ac:dyDescent="0.2">
      <c r="A253" s="13" t="str">
        <f t="shared" si="18"/>
        <v/>
      </c>
      <c r="B253" s="6" t="str">
        <f t="shared" si="19"/>
        <v/>
      </c>
      <c r="C253" s="3"/>
      <c r="D253" s="59" t="str">
        <f t="shared" si="20"/>
        <v/>
      </c>
      <c r="E253" s="3"/>
      <c r="F253" s="59" t="str">
        <f t="shared" si="21"/>
        <v/>
      </c>
      <c r="G253" s="6" t="str">
        <f t="shared" si="22"/>
        <v/>
      </c>
      <c r="H253" s="60"/>
      <c r="I253" s="6" t="str">
        <f t="shared" si="23"/>
        <v/>
      </c>
    </row>
    <row r="254" spans="1:9" x14ac:dyDescent="0.2">
      <c r="A254" s="13" t="str">
        <f t="shared" si="18"/>
        <v/>
      </c>
      <c r="B254" s="6" t="str">
        <f t="shared" si="19"/>
        <v/>
      </c>
      <c r="C254" s="3"/>
      <c r="D254" s="59" t="str">
        <f t="shared" si="20"/>
        <v/>
      </c>
      <c r="E254" s="3"/>
      <c r="F254" s="59" t="str">
        <f t="shared" si="21"/>
        <v/>
      </c>
      <c r="G254" s="6" t="str">
        <f t="shared" si="22"/>
        <v/>
      </c>
      <c r="H254" s="60"/>
      <c r="I254" s="6" t="str">
        <f t="shared" si="23"/>
        <v/>
      </c>
    </row>
    <row r="255" spans="1:9" x14ac:dyDescent="0.2">
      <c r="A255" s="13" t="str">
        <f t="shared" si="18"/>
        <v/>
      </c>
      <c r="B255" s="6" t="str">
        <f t="shared" si="19"/>
        <v/>
      </c>
      <c r="C255" s="3"/>
      <c r="D255" s="59" t="str">
        <f t="shared" si="20"/>
        <v/>
      </c>
      <c r="E255" s="3"/>
      <c r="F255" s="59" t="str">
        <f t="shared" si="21"/>
        <v/>
      </c>
      <c r="G255" s="6" t="str">
        <f t="shared" si="22"/>
        <v/>
      </c>
      <c r="H255" s="60"/>
      <c r="I255" s="6" t="str">
        <f t="shared" si="23"/>
        <v/>
      </c>
    </row>
    <row r="256" spans="1:9" x14ac:dyDescent="0.2">
      <c r="A256" s="13" t="str">
        <f t="shared" si="18"/>
        <v/>
      </c>
      <c r="B256" s="6" t="str">
        <f t="shared" si="19"/>
        <v/>
      </c>
      <c r="C256" s="3"/>
      <c r="D256" s="59" t="str">
        <f t="shared" si="20"/>
        <v/>
      </c>
      <c r="E256" s="3"/>
      <c r="F256" s="59" t="str">
        <f t="shared" si="21"/>
        <v/>
      </c>
      <c r="G256" s="6" t="str">
        <f t="shared" si="22"/>
        <v/>
      </c>
      <c r="H256" s="60"/>
      <c r="I256" s="6" t="str">
        <f t="shared" si="23"/>
        <v/>
      </c>
    </row>
    <row r="257" spans="1:9" x14ac:dyDescent="0.2">
      <c r="A257" s="13" t="str">
        <f t="shared" si="18"/>
        <v/>
      </c>
      <c r="B257" s="6" t="str">
        <f t="shared" si="19"/>
        <v/>
      </c>
      <c r="C257" s="3"/>
      <c r="D257" s="59" t="str">
        <f t="shared" si="20"/>
        <v/>
      </c>
      <c r="E257" s="3"/>
      <c r="F257" s="59" t="str">
        <f t="shared" si="21"/>
        <v/>
      </c>
      <c r="G257" s="6" t="str">
        <f t="shared" si="22"/>
        <v/>
      </c>
      <c r="H257" s="60"/>
      <c r="I257" s="6" t="str">
        <f t="shared" si="23"/>
        <v/>
      </c>
    </row>
    <row r="258" spans="1:9" x14ac:dyDescent="0.2">
      <c r="A258" s="13" t="str">
        <f t="shared" si="18"/>
        <v/>
      </c>
      <c r="B258" s="6" t="str">
        <f t="shared" si="19"/>
        <v/>
      </c>
      <c r="C258" s="3"/>
      <c r="D258" s="59" t="str">
        <f t="shared" si="20"/>
        <v/>
      </c>
      <c r="E258" s="3"/>
      <c r="F258" s="59" t="str">
        <f t="shared" si="21"/>
        <v/>
      </c>
      <c r="G258" s="6" t="str">
        <f t="shared" si="22"/>
        <v/>
      </c>
      <c r="H258" s="60"/>
      <c r="I258" s="6" t="str">
        <f t="shared" si="23"/>
        <v/>
      </c>
    </row>
    <row r="259" spans="1:9" x14ac:dyDescent="0.2">
      <c r="A259" s="13" t="str">
        <f t="shared" si="18"/>
        <v/>
      </c>
      <c r="B259" s="6" t="str">
        <f t="shared" si="19"/>
        <v/>
      </c>
      <c r="C259" s="3"/>
      <c r="D259" s="59" t="str">
        <f t="shared" si="20"/>
        <v/>
      </c>
      <c r="E259" s="3"/>
      <c r="F259" s="59" t="str">
        <f t="shared" si="21"/>
        <v/>
      </c>
      <c r="G259" s="6" t="str">
        <f t="shared" si="22"/>
        <v/>
      </c>
      <c r="H259" s="60"/>
      <c r="I259" s="6" t="str">
        <f t="shared" si="23"/>
        <v/>
      </c>
    </row>
    <row r="260" spans="1:9" x14ac:dyDescent="0.2">
      <c r="A260" s="13" t="str">
        <f t="shared" si="18"/>
        <v/>
      </c>
      <c r="B260" s="6" t="str">
        <f t="shared" si="19"/>
        <v/>
      </c>
      <c r="C260" s="3"/>
      <c r="D260" s="59" t="str">
        <f t="shared" si="20"/>
        <v/>
      </c>
      <c r="E260" s="3"/>
      <c r="F260" s="59" t="str">
        <f t="shared" si="21"/>
        <v/>
      </c>
      <c r="G260" s="6" t="str">
        <f t="shared" si="22"/>
        <v/>
      </c>
      <c r="H260" s="60"/>
      <c r="I260" s="6" t="str">
        <f t="shared" si="23"/>
        <v/>
      </c>
    </row>
    <row r="261" spans="1:9" x14ac:dyDescent="0.2">
      <c r="A261" s="13" t="str">
        <f t="shared" si="18"/>
        <v/>
      </c>
      <c r="B261" s="6" t="str">
        <f t="shared" si="19"/>
        <v/>
      </c>
      <c r="C261" s="3"/>
      <c r="D261" s="59" t="str">
        <f t="shared" si="20"/>
        <v/>
      </c>
      <c r="E261" s="3"/>
      <c r="F261" s="59" t="str">
        <f t="shared" si="21"/>
        <v/>
      </c>
      <c r="G261" s="6" t="str">
        <f t="shared" si="22"/>
        <v/>
      </c>
      <c r="H261" s="60"/>
      <c r="I261" s="6" t="str">
        <f t="shared" si="23"/>
        <v/>
      </c>
    </row>
    <row r="262" spans="1:9" x14ac:dyDescent="0.2">
      <c r="A262" s="13" t="str">
        <f t="shared" si="18"/>
        <v/>
      </c>
      <c r="B262" s="6" t="str">
        <f t="shared" si="19"/>
        <v/>
      </c>
      <c r="C262" s="3"/>
      <c r="D262" s="59" t="str">
        <f t="shared" si="20"/>
        <v/>
      </c>
      <c r="E262" s="3"/>
      <c r="F262" s="59" t="str">
        <f t="shared" si="21"/>
        <v/>
      </c>
      <c r="G262" s="6" t="str">
        <f t="shared" si="22"/>
        <v/>
      </c>
      <c r="H262" s="60"/>
      <c r="I262" s="6" t="str">
        <f t="shared" si="23"/>
        <v/>
      </c>
    </row>
    <row r="263" spans="1:9" x14ac:dyDescent="0.2">
      <c r="A263" s="13" t="str">
        <f t="shared" si="18"/>
        <v/>
      </c>
      <c r="B263" s="6" t="str">
        <f t="shared" si="19"/>
        <v/>
      </c>
      <c r="C263" s="3"/>
      <c r="D263" s="59" t="str">
        <f t="shared" si="20"/>
        <v/>
      </c>
      <c r="E263" s="3"/>
      <c r="F263" s="59" t="str">
        <f t="shared" si="21"/>
        <v/>
      </c>
      <c r="G263" s="6" t="str">
        <f t="shared" si="22"/>
        <v/>
      </c>
      <c r="H263" s="60"/>
      <c r="I263" s="6" t="str">
        <f t="shared" si="23"/>
        <v/>
      </c>
    </row>
    <row r="264" spans="1:9" x14ac:dyDescent="0.2">
      <c r="A264" s="13" t="str">
        <f t="shared" si="18"/>
        <v/>
      </c>
      <c r="B264" s="6" t="str">
        <f t="shared" si="19"/>
        <v/>
      </c>
      <c r="C264" s="3"/>
      <c r="D264" s="59" t="str">
        <f t="shared" si="20"/>
        <v/>
      </c>
      <c r="E264" s="3"/>
      <c r="F264" s="59" t="str">
        <f t="shared" si="21"/>
        <v/>
      </c>
      <c r="G264" s="6" t="str">
        <f t="shared" si="22"/>
        <v/>
      </c>
      <c r="H264" s="60"/>
      <c r="I264" s="6" t="str">
        <f t="shared" si="23"/>
        <v/>
      </c>
    </row>
    <row r="265" spans="1:9" x14ac:dyDescent="0.2">
      <c r="A265" s="13" t="str">
        <f t="shared" si="18"/>
        <v/>
      </c>
      <c r="B265" s="6" t="str">
        <f t="shared" si="19"/>
        <v/>
      </c>
      <c r="C265" s="3"/>
      <c r="D265" s="59" t="str">
        <f t="shared" si="20"/>
        <v/>
      </c>
      <c r="E265" s="3"/>
      <c r="F265" s="59" t="str">
        <f t="shared" si="21"/>
        <v/>
      </c>
      <c r="G265" s="6" t="str">
        <f t="shared" si="22"/>
        <v/>
      </c>
      <c r="H265" s="60"/>
      <c r="I265" s="6" t="str">
        <f t="shared" si="23"/>
        <v/>
      </c>
    </row>
    <row r="266" spans="1:9" x14ac:dyDescent="0.2">
      <c r="A266" s="13" t="str">
        <f t="shared" si="18"/>
        <v/>
      </c>
      <c r="B266" s="6" t="str">
        <f t="shared" si="19"/>
        <v/>
      </c>
      <c r="C266" s="3"/>
      <c r="D266" s="59" t="str">
        <f t="shared" si="20"/>
        <v/>
      </c>
      <c r="E266" s="3"/>
      <c r="F266" s="59" t="str">
        <f t="shared" si="21"/>
        <v/>
      </c>
      <c r="G266" s="6" t="str">
        <f t="shared" si="22"/>
        <v/>
      </c>
      <c r="H266" s="60"/>
      <c r="I266" s="6" t="str">
        <f t="shared" si="23"/>
        <v/>
      </c>
    </row>
    <row r="267" spans="1:9" x14ac:dyDescent="0.2">
      <c r="A267" s="13" t="str">
        <f t="shared" si="18"/>
        <v/>
      </c>
      <c r="B267" s="6" t="str">
        <f t="shared" si="19"/>
        <v/>
      </c>
      <c r="C267" s="3"/>
      <c r="D267" s="59" t="str">
        <f t="shared" si="20"/>
        <v/>
      </c>
      <c r="E267" s="3"/>
      <c r="F267" s="59" t="str">
        <f t="shared" si="21"/>
        <v/>
      </c>
      <c r="G267" s="6" t="str">
        <f t="shared" si="22"/>
        <v/>
      </c>
      <c r="H267" s="60"/>
      <c r="I267" s="6" t="str">
        <f t="shared" si="23"/>
        <v/>
      </c>
    </row>
    <row r="268" spans="1:9" x14ac:dyDescent="0.2">
      <c r="A268" s="13" t="str">
        <f t="shared" ref="A268:A331" si="24">IF(I267=0,"",IF(I267="","",DATE(YEAR(A267),MONTH(A267)+1,1)))</f>
        <v/>
      </c>
      <c r="B268" s="6" t="str">
        <f t="shared" ref="B268:B331" si="25">IF(A268="","",B267-F267-SonderTilgungen)</f>
        <v/>
      </c>
      <c r="C268" s="3"/>
      <c r="D268" s="59" t="str">
        <f t="shared" ref="D268:D331" si="26">IF(A268="","",B268*Zinssatz/12)</f>
        <v/>
      </c>
      <c r="E268" s="3"/>
      <c r="F268" s="59" t="str">
        <f t="shared" ref="F268:F331" si="27">IF(A268="","",IF((MonatsBelastung-D268)&gt;I267,I267,MonatsBelastung-D268))</f>
        <v/>
      </c>
      <c r="G268" s="6" t="str">
        <f t="shared" ref="G268:G331" si="28">IF(A268="","",MonatsBelastung)</f>
        <v/>
      </c>
      <c r="H268" s="60"/>
      <c r="I268" s="6" t="str">
        <f t="shared" ref="I268:I331" si="29">IF(I267=0,"",IF(I267="","",B268-F268))</f>
        <v/>
      </c>
    </row>
    <row r="269" spans="1:9" x14ac:dyDescent="0.2">
      <c r="A269" s="13" t="str">
        <f t="shared" si="24"/>
        <v/>
      </c>
      <c r="B269" s="6" t="str">
        <f t="shared" si="25"/>
        <v/>
      </c>
      <c r="C269" s="3"/>
      <c r="D269" s="59" t="str">
        <f t="shared" si="26"/>
        <v/>
      </c>
      <c r="E269" s="3"/>
      <c r="F269" s="59" t="str">
        <f t="shared" si="27"/>
        <v/>
      </c>
      <c r="G269" s="6" t="str">
        <f t="shared" si="28"/>
        <v/>
      </c>
      <c r="H269" s="60"/>
      <c r="I269" s="6" t="str">
        <f t="shared" si="29"/>
        <v/>
      </c>
    </row>
    <row r="270" spans="1:9" x14ac:dyDescent="0.2">
      <c r="A270" s="13" t="str">
        <f t="shared" si="24"/>
        <v/>
      </c>
      <c r="B270" s="6" t="str">
        <f t="shared" si="25"/>
        <v/>
      </c>
      <c r="C270" s="3"/>
      <c r="D270" s="59" t="str">
        <f t="shared" si="26"/>
        <v/>
      </c>
      <c r="E270" s="3"/>
      <c r="F270" s="59" t="str">
        <f t="shared" si="27"/>
        <v/>
      </c>
      <c r="G270" s="6" t="str">
        <f t="shared" si="28"/>
        <v/>
      </c>
      <c r="H270" s="60"/>
      <c r="I270" s="6" t="str">
        <f t="shared" si="29"/>
        <v/>
      </c>
    </row>
    <row r="271" spans="1:9" x14ac:dyDescent="0.2">
      <c r="A271" s="13" t="str">
        <f t="shared" si="24"/>
        <v/>
      </c>
      <c r="B271" s="6" t="str">
        <f t="shared" si="25"/>
        <v/>
      </c>
      <c r="C271" s="3"/>
      <c r="D271" s="59" t="str">
        <f t="shared" si="26"/>
        <v/>
      </c>
      <c r="E271" s="3"/>
      <c r="F271" s="59" t="str">
        <f t="shared" si="27"/>
        <v/>
      </c>
      <c r="G271" s="6" t="str">
        <f t="shared" si="28"/>
        <v/>
      </c>
      <c r="H271" s="60"/>
      <c r="I271" s="6" t="str">
        <f t="shared" si="29"/>
        <v/>
      </c>
    </row>
    <row r="272" spans="1:9" x14ac:dyDescent="0.2">
      <c r="A272" s="13" t="str">
        <f t="shared" si="24"/>
        <v/>
      </c>
      <c r="B272" s="6" t="str">
        <f t="shared" si="25"/>
        <v/>
      </c>
      <c r="C272" s="3"/>
      <c r="D272" s="59" t="str">
        <f t="shared" si="26"/>
        <v/>
      </c>
      <c r="E272" s="3"/>
      <c r="F272" s="59" t="str">
        <f t="shared" si="27"/>
        <v/>
      </c>
      <c r="G272" s="6" t="str">
        <f t="shared" si="28"/>
        <v/>
      </c>
      <c r="H272" s="60"/>
      <c r="I272" s="6" t="str">
        <f t="shared" si="29"/>
        <v/>
      </c>
    </row>
    <row r="273" spans="1:9" x14ac:dyDescent="0.2">
      <c r="A273" s="13" t="str">
        <f t="shared" si="24"/>
        <v/>
      </c>
      <c r="B273" s="6" t="str">
        <f t="shared" si="25"/>
        <v/>
      </c>
      <c r="C273" s="3"/>
      <c r="D273" s="59" t="str">
        <f t="shared" si="26"/>
        <v/>
      </c>
      <c r="E273" s="3"/>
      <c r="F273" s="59" t="str">
        <f t="shared" si="27"/>
        <v/>
      </c>
      <c r="G273" s="6" t="str">
        <f t="shared" si="28"/>
        <v/>
      </c>
      <c r="H273" s="60"/>
      <c r="I273" s="6" t="str">
        <f t="shared" si="29"/>
        <v/>
      </c>
    </row>
    <row r="274" spans="1:9" x14ac:dyDescent="0.2">
      <c r="A274" s="13" t="str">
        <f t="shared" si="24"/>
        <v/>
      </c>
      <c r="B274" s="6" t="str">
        <f t="shared" si="25"/>
        <v/>
      </c>
      <c r="C274" s="3"/>
      <c r="D274" s="59" t="str">
        <f t="shared" si="26"/>
        <v/>
      </c>
      <c r="E274" s="3"/>
      <c r="F274" s="59" t="str">
        <f t="shared" si="27"/>
        <v/>
      </c>
      <c r="G274" s="6" t="str">
        <f t="shared" si="28"/>
        <v/>
      </c>
      <c r="H274" s="60"/>
      <c r="I274" s="6" t="str">
        <f t="shared" si="29"/>
        <v/>
      </c>
    </row>
    <row r="275" spans="1:9" x14ac:dyDescent="0.2">
      <c r="A275" s="13" t="str">
        <f t="shared" si="24"/>
        <v/>
      </c>
      <c r="B275" s="6" t="str">
        <f t="shared" si="25"/>
        <v/>
      </c>
      <c r="C275" s="3"/>
      <c r="D275" s="59" t="str">
        <f t="shared" si="26"/>
        <v/>
      </c>
      <c r="E275" s="3"/>
      <c r="F275" s="59" t="str">
        <f t="shared" si="27"/>
        <v/>
      </c>
      <c r="G275" s="6" t="str">
        <f t="shared" si="28"/>
        <v/>
      </c>
      <c r="H275" s="60"/>
      <c r="I275" s="6" t="str">
        <f t="shared" si="29"/>
        <v/>
      </c>
    </row>
    <row r="276" spans="1:9" x14ac:dyDescent="0.2">
      <c r="A276" s="13" t="str">
        <f t="shared" si="24"/>
        <v/>
      </c>
      <c r="B276" s="6" t="str">
        <f t="shared" si="25"/>
        <v/>
      </c>
      <c r="C276" s="3"/>
      <c r="D276" s="59" t="str">
        <f t="shared" si="26"/>
        <v/>
      </c>
      <c r="E276" s="3"/>
      <c r="F276" s="59" t="str">
        <f t="shared" si="27"/>
        <v/>
      </c>
      <c r="G276" s="6" t="str">
        <f t="shared" si="28"/>
        <v/>
      </c>
      <c r="H276" s="60"/>
      <c r="I276" s="6" t="str">
        <f t="shared" si="29"/>
        <v/>
      </c>
    </row>
    <row r="277" spans="1:9" x14ac:dyDescent="0.2">
      <c r="A277" s="13" t="str">
        <f t="shared" si="24"/>
        <v/>
      </c>
      <c r="B277" s="6" t="str">
        <f t="shared" si="25"/>
        <v/>
      </c>
      <c r="C277" s="3"/>
      <c r="D277" s="59" t="str">
        <f t="shared" si="26"/>
        <v/>
      </c>
      <c r="E277" s="3"/>
      <c r="F277" s="59" t="str">
        <f t="shared" si="27"/>
        <v/>
      </c>
      <c r="G277" s="6" t="str">
        <f t="shared" si="28"/>
        <v/>
      </c>
      <c r="H277" s="60"/>
      <c r="I277" s="6" t="str">
        <f t="shared" si="29"/>
        <v/>
      </c>
    </row>
    <row r="278" spans="1:9" x14ac:dyDescent="0.2">
      <c r="A278" s="13" t="str">
        <f t="shared" si="24"/>
        <v/>
      </c>
      <c r="B278" s="6" t="str">
        <f t="shared" si="25"/>
        <v/>
      </c>
      <c r="C278" s="3"/>
      <c r="D278" s="59" t="str">
        <f t="shared" si="26"/>
        <v/>
      </c>
      <c r="E278" s="3"/>
      <c r="F278" s="59" t="str">
        <f t="shared" si="27"/>
        <v/>
      </c>
      <c r="G278" s="6" t="str">
        <f t="shared" si="28"/>
        <v/>
      </c>
      <c r="H278" s="60"/>
      <c r="I278" s="6" t="str">
        <f t="shared" si="29"/>
        <v/>
      </c>
    </row>
    <row r="279" spans="1:9" x14ac:dyDescent="0.2">
      <c r="A279" s="13" t="str">
        <f t="shared" si="24"/>
        <v/>
      </c>
      <c r="B279" s="6" t="str">
        <f t="shared" si="25"/>
        <v/>
      </c>
      <c r="C279" s="3"/>
      <c r="D279" s="59" t="str">
        <f t="shared" si="26"/>
        <v/>
      </c>
      <c r="E279" s="3"/>
      <c r="F279" s="59" t="str">
        <f t="shared" si="27"/>
        <v/>
      </c>
      <c r="G279" s="6" t="str">
        <f t="shared" si="28"/>
        <v/>
      </c>
      <c r="H279" s="60"/>
      <c r="I279" s="6" t="str">
        <f t="shared" si="29"/>
        <v/>
      </c>
    </row>
    <row r="280" spans="1:9" x14ac:dyDescent="0.2">
      <c r="A280" s="13" t="str">
        <f t="shared" si="24"/>
        <v/>
      </c>
      <c r="B280" s="6" t="str">
        <f t="shared" si="25"/>
        <v/>
      </c>
      <c r="C280" s="3"/>
      <c r="D280" s="59" t="str">
        <f t="shared" si="26"/>
        <v/>
      </c>
      <c r="E280" s="3"/>
      <c r="F280" s="59" t="str">
        <f t="shared" si="27"/>
        <v/>
      </c>
      <c r="G280" s="6" t="str">
        <f t="shared" si="28"/>
        <v/>
      </c>
      <c r="H280" s="60"/>
      <c r="I280" s="6" t="str">
        <f t="shared" si="29"/>
        <v/>
      </c>
    </row>
    <row r="281" spans="1:9" x14ac:dyDescent="0.2">
      <c r="A281" s="13" t="str">
        <f t="shared" si="24"/>
        <v/>
      </c>
      <c r="B281" s="6" t="str">
        <f t="shared" si="25"/>
        <v/>
      </c>
      <c r="C281" s="3"/>
      <c r="D281" s="59" t="str">
        <f t="shared" si="26"/>
        <v/>
      </c>
      <c r="E281" s="3"/>
      <c r="F281" s="59" t="str">
        <f t="shared" si="27"/>
        <v/>
      </c>
      <c r="G281" s="6" t="str">
        <f t="shared" si="28"/>
        <v/>
      </c>
      <c r="H281" s="60"/>
      <c r="I281" s="6" t="str">
        <f t="shared" si="29"/>
        <v/>
      </c>
    </row>
    <row r="282" spans="1:9" x14ac:dyDescent="0.2">
      <c r="A282" s="13" t="str">
        <f t="shared" si="24"/>
        <v/>
      </c>
      <c r="B282" s="6" t="str">
        <f t="shared" si="25"/>
        <v/>
      </c>
      <c r="C282" s="3"/>
      <c r="D282" s="59" t="str">
        <f t="shared" si="26"/>
        <v/>
      </c>
      <c r="E282" s="3"/>
      <c r="F282" s="59" t="str">
        <f t="shared" si="27"/>
        <v/>
      </c>
      <c r="G282" s="6" t="str">
        <f t="shared" si="28"/>
        <v/>
      </c>
      <c r="H282" s="60"/>
      <c r="I282" s="6" t="str">
        <f t="shared" si="29"/>
        <v/>
      </c>
    </row>
    <row r="283" spans="1:9" x14ac:dyDescent="0.2">
      <c r="A283" s="13" t="str">
        <f t="shared" si="24"/>
        <v/>
      </c>
      <c r="B283" s="6" t="str">
        <f t="shared" si="25"/>
        <v/>
      </c>
      <c r="C283" s="3"/>
      <c r="D283" s="59" t="str">
        <f t="shared" si="26"/>
        <v/>
      </c>
      <c r="E283" s="3"/>
      <c r="F283" s="59" t="str">
        <f t="shared" si="27"/>
        <v/>
      </c>
      <c r="G283" s="6" t="str">
        <f t="shared" si="28"/>
        <v/>
      </c>
      <c r="H283" s="60"/>
      <c r="I283" s="6" t="str">
        <f t="shared" si="29"/>
        <v/>
      </c>
    </row>
    <row r="284" spans="1:9" x14ac:dyDescent="0.2">
      <c r="A284" s="13" t="str">
        <f t="shared" si="24"/>
        <v/>
      </c>
      <c r="B284" s="6" t="str">
        <f t="shared" si="25"/>
        <v/>
      </c>
      <c r="C284" s="3"/>
      <c r="D284" s="59" t="str">
        <f t="shared" si="26"/>
        <v/>
      </c>
      <c r="E284" s="3"/>
      <c r="F284" s="59" t="str">
        <f t="shared" si="27"/>
        <v/>
      </c>
      <c r="G284" s="6" t="str">
        <f t="shared" si="28"/>
        <v/>
      </c>
      <c r="H284" s="60"/>
      <c r="I284" s="6" t="str">
        <f t="shared" si="29"/>
        <v/>
      </c>
    </row>
    <row r="285" spans="1:9" x14ac:dyDescent="0.2">
      <c r="A285" s="13" t="str">
        <f t="shared" si="24"/>
        <v/>
      </c>
      <c r="B285" s="6" t="str">
        <f t="shared" si="25"/>
        <v/>
      </c>
      <c r="C285" s="3"/>
      <c r="D285" s="59" t="str">
        <f t="shared" si="26"/>
        <v/>
      </c>
      <c r="E285" s="3"/>
      <c r="F285" s="59" t="str">
        <f t="shared" si="27"/>
        <v/>
      </c>
      <c r="G285" s="6" t="str">
        <f t="shared" si="28"/>
        <v/>
      </c>
      <c r="H285" s="60"/>
      <c r="I285" s="6" t="str">
        <f t="shared" si="29"/>
        <v/>
      </c>
    </row>
    <row r="286" spans="1:9" x14ac:dyDescent="0.2">
      <c r="A286" s="13" t="str">
        <f t="shared" si="24"/>
        <v/>
      </c>
      <c r="B286" s="6" t="str">
        <f t="shared" si="25"/>
        <v/>
      </c>
      <c r="C286" s="3"/>
      <c r="D286" s="59" t="str">
        <f t="shared" si="26"/>
        <v/>
      </c>
      <c r="E286" s="3"/>
      <c r="F286" s="59" t="str">
        <f t="shared" si="27"/>
        <v/>
      </c>
      <c r="G286" s="6" t="str">
        <f t="shared" si="28"/>
        <v/>
      </c>
      <c r="H286" s="60"/>
      <c r="I286" s="6" t="str">
        <f t="shared" si="29"/>
        <v/>
      </c>
    </row>
    <row r="287" spans="1:9" x14ac:dyDescent="0.2">
      <c r="A287" s="13" t="str">
        <f t="shared" si="24"/>
        <v/>
      </c>
      <c r="B287" s="6" t="str">
        <f t="shared" si="25"/>
        <v/>
      </c>
      <c r="C287" s="3"/>
      <c r="D287" s="59" t="str">
        <f t="shared" si="26"/>
        <v/>
      </c>
      <c r="E287" s="3"/>
      <c r="F287" s="59" t="str">
        <f t="shared" si="27"/>
        <v/>
      </c>
      <c r="G287" s="6" t="str">
        <f t="shared" si="28"/>
        <v/>
      </c>
      <c r="H287" s="60"/>
      <c r="I287" s="6" t="str">
        <f t="shared" si="29"/>
        <v/>
      </c>
    </row>
    <row r="288" spans="1:9" x14ac:dyDescent="0.2">
      <c r="A288" s="13" t="str">
        <f t="shared" si="24"/>
        <v/>
      </c>
      <c r="B288" s="6" t="str">
        <f t="shared" si="25"/>
        <v/>
      </c>
      <c r="C288" s="3"/>
      <c r="D288" s="59" t="str">
        <f t="shared" si="26"/>
        <v/>
      </c>
      <c r="E288" s="3"/>
      <c r="F288" s="59" t="str">
        <f t="shared" si="27"/>
        <v/>
      </c>
      <c r="G288" s="6" t="str">
        <f t="shared" si="28"/>
        <v/>
      </c>
      <c r="H288" s="60"/>
      <c r="I288" s="6" t="str">
        <f t="shared" si="29"/>
        <v/>
      </c>
    </row>
    <row r="289" spans="1:9" x14ac:dyDescent="0.2">
      <c r="A289" s="13" t="str">
        <f t="shared" si="24"/>
        <v/>
      </c>
      <c r="B289" s="6" t="str">
        <f t="shared" si="25"/>
        <v/>
      </c>
      <c r="C289" s="3"/>
      <c r="D289" s="59" t="str">
        <f t="shared" si="26"/>
        <v/>
      </c>
      <c r="E289" s="3"/>
      <c r="F289" s="59" t="str">
        <f t="shared" si="27"/>
        <v/>
      </c>
      <c r="G289" s="6" t="str">
        <f t="shared" si="28"/>
        <v/>
      </c>
      <c r="H289" s="60"/>
      <c r="I289" s="6" t="str">
        <f t="shared" si="29"/>
        <v/>
      </c>
    </row>
    <row r="290" spans="1:9" x14ac:dyDescent="0.2">
      <c r="A290" s="13" t="str">
        <f t="shared" si="24"/>
        <v/>
      </c>
      <c r="B290" s="6" t="str">
        <f t="shared" si="25"/>
        <v/>
      </c>
      <c r="C290" s="3"/>
      <c r="D290" s="59" t="str">
        <f t="shared" si="26"/>
        <v/>
      </c>
      <c r="E290" s="3"/>
      <c r="F290" s="59" t="str">
        <f t="shared" si="27"/>
        <v/>
      </c>
      <c r="G290" s="6" t="str">
        <f t="shared" si="28"/>
        <v/>
      </c>
      <c r="H290" s="60"/>
      <c r="I290" s="6" t="str">
        <f t="shared" si="29"/>
        <v/>
      </c>
    </row>
    <row r="291" spans="1:9" x14ac:dyDescent="0.2">
      <c r="A291" s="13" t="str">
        <f t="shared" si="24"/>
        <v/>
      </c>
      <c r="B291" s="6" t="str">
        <f t="shared" si="25"/>
        <v/>
      </c>
      <c r="C291" s="3"/>
      <c r="D291" s="59" t="str">
        <f t="shared" si="26"/>
        <v/>
      </c>
      <c r="E291" s="3"/>
      <c r="F291" s="59" t="str">
        <f t="shared" si="27"/>
        <v/>
      </c>
      <c r="G291" s="6" t="str">
        <f t="shared" si="28"/>
        <v/>
      </c>
      <c r="H291" s="60"/>
      <c r="I291" s="6" t="str">
        <f t="shared" si="29"/>
        <v/>
      </c>
    </row>
    <row r="292" spans="1:9" x14ac:dyDescent="0.2">
      <c r="A292" s="13" t="str">
        <f t="shared" si="24"/>
        <v/>
      </c>
      <c r="B292" s="6" t="str">
        <f t="shared" si="25"/>
        <v/>
      </c>
      <c r="C292" s="3"/>
      <c r="D292" s="59" t="str">
        <f t="shared" si="26"/>
        <v/>
      </c>
      <c r="E292" s="3"/>
      <c r="F292" s="59" t="str">
        <f t="shared" si="27"/>
        <v/>
      </c>
      <c r="G292" s="6" t="str">
        <f t="shared" si="28"/>
        <v/>
      </c>
      <c r="H292" s="60"/>
      <c r="I292" s="6" t="str">
        <f t="shared" si="29"/>
        <v/>
      </c>
    </row>
    <row r="293" spans="1:9" x14ac:dyDescent="0.2">
      <c r="A293" s="13" t="str">
        <f t="shared" si="24"/>
        <v/>
      </c>
      <c r="B293" s="6" t="str">
        <f t="shared" si="25"/>
        <v/>
      </c>
      <c r="C293" s="3"/>
      <c r="D293" s="59" t="str">
        <f t="shared" si="26"/>
        <v/>
      </c>
      <c r="E293" s="3"/>
      <c r="F293" s="59" t="str">
        <f t="shared" si="27"/>
        <v/>
      </c>
      <c r="G293" s="6" t="str">
        <f t="shared" si="28"/>
        <v/>
      </c>
      <c r="H293" s="60"/>
      <c r="I293" s="6" t="str">
        <f t="shared" si="29"/>
        <v/>
      </c>
    </row>
    <row r="294" spans="1:9" x14ac:dyDescent="0.2">
      <c r="A294" s="13" t="str">
        <f t="shared" si="24"/>
        <v/>
      </c>
      <c r="B294" s="6" t="str">
        <f t="shared" si="25"/>
        <v/>
      </c>
      <c r="C294" s="3"/>
      <c r="D294" s="59" t="str">
        <f t="shared" si="26"/>
        <v/>
      </c>
      <c r="E294" s="3"/>
      <c r="F294" s="59" t="str">
        <f t="shared" si="27"/>
        <v/>
      </c>
      <c r="G294" s="6" t="str">
        <f t="shared" si="28"/>
        <v/>
      </c>
      <c r="H294" s="60"/>
      <c r="I294" s="6" t="str">
        <f t="shared" si="29"/>
        <v/>
      </c>
    </row>
    <row r="295" spans="1:9" x14ac:dyDescent="0.2">
      <c r="A295" s="13" t="str">
        <f t="shared" si="24"/>
        <v/>
      </c>
      <c r="B295" s="6" t="str">
        <f t="shared" si="25"/>
        <v/>
      </c>
      <c r="C295" s="3"/>
      <c r="D295" s="59" t="str">
        <f t="shared" si="26"/>
        <v/>
      </c>
      <c r="E295" s="3"/>
      <c r="F295" s="59" t="str">
        <f t="shared" si="27"/>
        <v/>
      </c>
      <c r="G295" s="6" t="str">
        <f t="shared" si="28"/>
        <v/>
      </c>
      <c r="H295" s="60"/>
      <c r="I295" s="6" t="str">
        <f t="shared" si="29"/>
        <v/>
      </c>
    </row>
    <row r="296" spans="1:9" x14ac:dyDescent="0.2">
      <c r="A296" s="13" t="str">
        <f t="shared" si="24"/>
        <v/>
      </c>
      <c r="B296" s="6" t="str">
        <f t="shared" si="25"/>
        <v/>
      </c>
      <c r="C296" s="3"/>
      <c r="D296" s="59" t="str">
        <f t="shared" si="26"/>
        <v/>
      </c>
      <c r="E296" s="3"/>
      <c r="F296" s="59" t="str">
        <f t="shared" si="27"/>
        <v/>
      </c>
      <c r="G296" s="6" t="str">
        <f t="shared" si="28"/>
        <v/>
      </c>
      <c r="H296" s="60"/>
      <c r="I296" s="6" t="str">
        <f t="shared" si="29"/>
        <v/>
      </c>
    </row>
    <row r="297" spans="1:9" x14ac:dyDescent="0.2">
      <c r="A297" s="13" t="str">
        <f t="shared" si="24"/>
        <v/>
      </c>
      <c r="B297" s="6" t="str">
        <f t="shared" si="25"/>
        <v/>
      </c>
      <c r="C297" s="3"/>
      <c r="D297" s="59" t="str">
        <f t="shared" si="26"/>
        <v/>
      </c>
      <c r="E297" s="3"/>
      <c r="F297" s="59" t="str">
        <f t="shared" si="27"/>
        <v/>
      </c>
      <c r="G297" s="6" t="str">
        <f t="shared" si="28"/>
        <v/>
      </c>
      <c r="H297" s="60"/>
      <c r="I297" s="6" t="str">
        <f t="shared" si="29"/>
        <v/>
      </c>
    </row>
    <row r="298" spans="1:9" x14ac:dyDescent="0.2">
      <c r="A298" s="13" t="str">
        <f t="shared" si="24"/>
        <v/>
      </c>
      <c r="B298" s="6" t="str">
        <f t="shared" si="25"/>
        <v/>
      </c>
      <c r="C298" s="3"/>
      <c r="D298" s="59" t="str">
        <f t="shared" si="26"/>
        <v/>
      </c>
      <c r="E298" s="3"/>
      <c r="F298" s="59" t="str">
        <f t="shared" si="27"/>
        <v/>
      </c>
      <c r="G298" s="6" t="str">
        <f t="shared" si="28"/>
        <v/>
      </c>
      <c r="H298" s="60"/>
      <c r="I298" s="6" t="str">
        <f t="shared" si="29"/>
        <v/>
      </c>
    </row>
    <row r="299" spans="1:9" x14ac:dyDescent="0.2">
      <c r="A299" s="13" t="str">
        <f t="shared" si="24"/>
        <v/>
      </c>
      <c r="B299" s="6" t="str">
        <f t="shared" si="25"/>
        <v/>
      </c>
      <c r="C299" s="3"/>
      <c r="D299" s="59" t="str">
        <f t="shared" si="26"/>
        <v/>
      </c>
      <c r="E299" s="3"/>
      <c r="F299" s="59" t="str">
        <f t="shared" si="27"/>
        <v/>
      </c>
      <c r="G299" s="6" t="str">
        <f t="shared" si="28"/>
        <v/>
      </c>
      <c r="H299" s="60"/>
      <c r="I299" s="6" t="str">
        <f t="shared" si="29"/>
        <v/>
      </c>
    </row>
    <row r="300" spans="1:9" x14ac:dyDescent="0.2">
      <c r="A300" s="13" t="str">
        <f t="shared" si="24"/>
        <v/>
      </c>
      <c r="B300" s="6" t="str">
        <f t="shared" si="25"/>
        <v/>
      </c>
      <c r="C300" s="3"/>
      <c r="D300" s="59" t="str">
        <f t="shared" si="26"/>
        <v/>
      </c>
      <c r="E300" s="3"/>
      <c r="F300" s="59" t="str">
        <f t="shared" si="27"/>
        <v/>
      </c>
      <c r="G300" s="6" t="str">
        <f t="shared" si="28"/>
        <v/>
      </c>
      <c r="H300" s="60"/>
      <c r="I300" s="6" t="str">
        <f t="shared" si="29"/>
        <v/>
      </c>
    </row>
    <row r="301" spans="1:9" x14ac:dyDescent="0.2">
      <c r="A301" s="13" t="str">
        <f t="shared" si="24"/>
        <v/>
      </c>
      <c r="B301" s="6" t="str">
        <f t="shared" si="25"/>
        <v/>
      </c>
      <c r="C301" s="3"/>
      <c r="D301" s="59" t="str">
        <f t="shared" si="26"/>
        <v/>
      </c>
      <c r="E301" s="3"/>
      <c r="F301" s="59" t="str">
        <f t="shared" si="27"/>
        <v/>
      </c>
      <c r="G301" s="6" t="str">
        <f t="shared" si="28"/>
        <v/>
      </c>
      <c r="H301" s="60"/>
      <c r="I301" s="6" t="str">
        <f t="shared" si="29"/>
        <v/>
      </c>
    </row>
    <row r="302" spans="1:9" x14ac:dyDescent="0.2">
      <c r="A302" s="13" t="str">
        <f t="shared" si="24"/>
        <v/>
      </c>
      <c r="B302" s="6" t="str">
        <f t="shared" si="25"/>
        <v/>
      </c>
      <c r="C302" s="3"/>
      <c r="D302" s="59" t="str">
        <f t="shared" si="26"/>
        <v/>
      </c>
      <c r="E302" s="3"/>
      <c r="F302" s="59" t="str">
        <f t="shared" si="27"/>
        <v/>
      </c>
      <c r="G302" s="6" t="str">
        <f t="shared" si="28"/>
        <v/>
      </c>
      <c r="H302" s="60"/>
      <c r="I302" s="6" t="str">
        <f t="shared" si="29"/>
        <v/>
      </c>
    </row>
    <row r="303" spans="1:9" x14ac:dyDescent="0.2">
      <c r="A303" s="13" t="str">
        <f t="shared" si="24"/>
        <v/>
      </c>
      <c r="B303" s="6" t="str">
        <f t="shared" si="25"/>
        <v/>
      </c>
      <c r="C303" s="3"/>
      <c r="D303" s="59" t="str">
        <f t="shared" si="26"/>
        <v/>
      </c>
      <c r="E303" s="3"/>
      <c r="F303" s="59" t="str">
        <f t="shared" si="27"/>
        <v/>
      </c>
      <c r="G303" s="6" t="str">
        <f t="shared" si="28"/>
        <v/>
      </c>
      <c r="H303" s="60"/>
      <c r="I303" s="6" t="str">
        <f t="shared" si="29"/>
        <v/>
      </c>
    </row>
    <row r="304" spans="1:9" x14ac:dyDescent="0.2">
      <c r="A304" s="13" t="str">
        <f t="shared" si="24"/>
        <v/>
      </c>
      <c r="B304" s="6" t="str">
        <f t="shared" si="25"/>
        <v/>
      </c>
      <c r="C304" s="3"/>
      <c r="D304" s="59" t="str">
        <f t="shared" si="26"/>
        <v/>
      </c>
      <c r="E304" s="3"/>
      <c r="F304" s="59" t="str">
        <f t="shared" si="27"/>
        <v/>
      </c>
      <c r="G304" s="6" t="str">
        <f t="shared" si="28"/>
        <v/>
      </c>
      <c r="H304" s="60"/>
      <c r="I304" s="6" t="str">
        <f t="shared" si="29"/>
        <v/>
      </c>
    </row>
    <row r="305" spans="1:9" x14ac:dyDescent="0.2">
      <c r="A305" s="13" t="str">
        <f t="shared" si="24"/>
        <v/>
      </c>
      <c r="B305" s="6" t="str">
        <f t="shared" si="25"/>
        <v/>
      </c>
      <c r="C305" s="3"/>
      <c r="D305" s="59" t="str">
        <f t="shared" si="26"/>
        <v/>
      </c>
      <c r="E305" s="3"/>
      <c r="F305" s="59" t="str">
        <f t="shared" si="27"/>
        <v/>
      </c>
      <c r="G305" s="6" t="str">
        <f t="shared" si="28"/>
        <v/>
      </c>
      <c r="H305" s="60"/>
      <c r="I305" s="6" t="str">
        <f t="shared" si="29"/>
        <v/>
      </c>
    </row>
    <row r="306" spans="1:9" x14ac:dyDescent="0.2">
      <c r="A306" s="13" t="str">
        <f t="shared" si="24"/>
        <v/>
      </c>
      <c r="B306" s="6" t="str">
        <f t="shared" si="25"/>
        <v/>
      </c>
      <c r="C306" s="3"/>
      <c r="D306" s="59" t="str">
        <f t="shared" si="26"/>
        <v/>
      </c>
      <c r="E306" s="3"/>
      <c r="F306" s="59" t="str">
        <f t="shared" si="27"/>
        <v/>
      </c>
      <c r="G306" s="6" t="str">
        <f t="shared" si="28"/>
        <v/>
      </c>
      <c r="H306" s="60"/>
      <c r="I306" s="6" t="str">
        <f t="shared" si="29"/>
        <v/>
      </c>
    </row>
    <row r="307" spans="1:9" x14ac:dyDescent="0.2">
      <c r="A307" s="13" t="str">
        <f t="shared" si="24"/>
        <v/>
      </c>
      <c r="B307" s="6" t="str">
        <f t="shared" si="25"/>
        <v/>
      </c>
      <c r="C307" s="3"/>
      <c r="D307" s="59" t="str">
        <f t="shared" si="26"/>
        <v/>
      </c>
      <c r="E307" s="3"/>
      <c r="F307" s="59" t="str">
        <f t="shared" si="27"/>
        <v/>
      </c>
      <c r="G307" s="6" t="str">
        <f t="shared" si="28"/>
        <v/>
      </c>
      <c r="H307" s="60"/>
      <c r="I307" s="6" t="str">
        <f t="shared" si="29"/>
        <v/>
      </c>
    </row>
    <row r="308" spans="1:9" x14ac:dyDescent="0.2">
      <c r="A308" s="13" t="str">
        <f t="shared" si="24"/>
        <v/>
      </c>
      <c r="B308" s="6" t="str">
        <f t="shared" si="25"/>
        <v/>
      </c>
      <c r="C308" s="3"/>
      <c r="D308" s="59" t="str">
        <f t="shared" si="26"/>
        <v/>
      </c>
      <c r="E308" s="3"/>
      <c r="F308" s="59" t="str">
        <f t="shared" si="27"/>
        <v/>
      </c>
      <c r="G308" s="6" t="str">
        <f t="shared" si="28"/>
        <v/>
      </c>
      <c r="H308" s="60"/>
      <c r="I308" s="6" t="str">
        <f t="shared" si="29"/>
        <v/>
      </c>
    </row>
    <row r="309" spans="1:9" x14ac:dyDescent="0.2">
      <c r="A309" s="13" t="str">
        <f t="shared" si="24"/>
        <v/>
      </c>
      <c r="B309" s="6" t="str">
        <f t="shared" si="25"/>
        <v/>
      </c>
      <c r="C309" s="3"/>
      <c r="D309" s="59" t="str">
        <f t="shared" si="26"/>
        <v/>
      </c>
      <c r="E309" s="3"/>
      <c r="F309" s="59" t="str">
        <f t="shared" si="27"/>
        <v/>
      </c>
      <c r="G309" s="6" t="str">
        <f t="shared" si="28"/>
        <v/>
      </c>
      <c r="H309" s="60"/>
      <c r="I309" s="6" t="str">
        <f t="shared" si="29"/>
        <v/>
      </c>
    </row>
    <row r="310" spans="1:9" x14ac:dyDescent="0.2">
      <c r="A310" s="13" t="str">
        <f t="shared" si="24"/>
        <v/>
      </c>
      <c r="B310" s="6" t="str">
        <f t="shared" si="25"/>
        <v/>
      </c>
      <c r="C310" s="3"/>
      <c r="D310" s="59" t="str">
        <f t="shared" si="26"/>
        <v/>
      </c>
      <c r="E310" s="3"/>
      <c r="F310" s="59" t="str">
        <f t="shared" si="27"/>
        <v/>
      </c>
      <c r="G310" s="6" t="str">
        <f t="shared" si="28"/>
        <v/>
      </c>
      <c r="H310" s="60"/>
      <c r="I310" s="6" t="str">
        <f t="shared" si="29"/>
        <v/>
      </c>
    </row>
    <row r="311" spans="1:9" x14ac:dyDescent="0.2">
      <c r="A311" s="13" t="str">
        <f t="shared" si="24"/>
        <v/>
      </c>
      <c r="B311" s="6" t="str">
        <f t="shared" si="25"/>
        <v/>
      </c>
      <c r="C311" s="3"/>
      <c r="D311" s="59" t="str">
        <f t="shared" si="26"/>
        <v/>
      </c>
      <c r="E311" s="3"/>
      <c r="F311" s="59" t="str">
        <f t="shared" si="27"/>
        <v/>
      </c>
      <c r="G311" s="6" t="str">
        <f t="shared" si="28"/>
        <v/>
      </c>
      <c r="H311" s="60"/>
      <c r="I311" s="6" t="str">
        <f t="shared" si="29"/>
        <v/>
      </c>
    </row>
    <row r="312" spans="1:9" x14ac:dyDescent="0.2">
      <c r="A312" s="13" t="str">
        <f t="shared" si="24"/>
        <v/>
      </c>
      <c r="B312" s="6" t="str">
        <f t="shared" si="25"/>
        <v/>
      </c>
      <c r="C312" s="3"/>
      <c r="D312" s="59" t="str">
        <f t="shared" si="26"/>
        <v/>
      </c>
      <c r="E312" s="3"/>
      <c r="F312" s="59" t="str">
        <f t="shared" si="27"/>
        <v/>
      </c>
      <c r="G312" s="6" t="str">
        <f t="shared" si="28"/>
        <v/>
      </c>
      <c r="H312" s="60"/>
      <c r="I312" s="6" t="str">
        <f t="shared" si="29"/>
        <v/>
      </c>
    </row>
    <row r="313" spans="1:9" x14ac:dyDescent="0.2">
      <c r="A313" s="13" t="str">
        <f t="shared" si="24"/>
        <v/>
      </c>
      <c r="B313" s="6" t="str">
        <f t="shared" si="25"/>
        <v/>
      </c>
      <c r="C313" s="3"/>
      <c r="D313" s="59" t="str">
        <f t="shared" si="26"/>
        <v/>
      </c>
      <c r="E313" s="3"/>
      <c r="F313" s="59" t="str">
        <f t="shared" si="27"/>
        <v/>
      </c>
      <c r="G313" s="6" t="str">
        <f t="shared" si="28"/>
        <v/>
      </c>
      <c r="H313" s="60"/>
      <c r="I313" s="6" t="str">
        <f t="shared" si="29"/>
        <v/>
      </c>
    </row>
    <row r="314" spans="1:9" x14ac:dyDescent="0.2">
      <c r="A314" s="13" t="str">
        <f t="shared" si="24"/>
        <v/>
      </c>
      <c r="B314" s="6" t="str">
        <f t="shared" si="25"/>
        <v/>
      </c>
      <c r="C314" s="3"/>
      <c r="D314" s="59" t="str">
        <f t="shared" si="26"/>
        <v/>
      </c>
      <c r="E314" s="3"/>
      <c r="F314" s="59" t="str">
        <f t="shared" si="27"/>
        <v/>
      </c>
      <c r="G314" s="6" t="str">
        <f t="shared" si="28"/>
        <v/>
      </c>
      <c r="H314" s="60"/>
      <c r="I314" s="6" t="str">
        <f t="shared" si="29"/>
        <v/>
      </c>
    </row>
    <row r="315" spans="1:9" x14ac:dyDescent="0.2">
      <c r="A315" s="13" t="str">
        <f t="shared" si="24"/>
        <v/>
      </c>
      <c r="B315" s="6" t="str">
        <f t="shared" si="25"/>
        <v/>
      </c>
      <c r="C315" s="3"/>
      <c r="D315" s="59" t="str">
        <f t="shared" si="26"/>
        <v/>
      </c>
      <c r="E315" s="3"/>
      <c r="F315" s="59" t="str">
        <f t="shared" si="27"/>
        <v/>
      </c>
      <c r="G315" s="6" t="str">
        <f t="shared" si="28"/>
        <v/>
      </c>
      <c r="H315" s="60"/>
      <c r="I315" s="6" t="str">
        <f t="shared" si="29"/>
        <v/>
      </c>
    </row>
    <row r="316" spans="1:9" x14ac:dyDescent="0.2">
      <c r="A316" s="13" t="str">
        <f t="shared" si="24"/>
        <v/>
      </c>
      <c r="B316" s="6" t="str">
        <f t="shared" si="25"/>
        <v/>
      </c>
      <c r="C316" s="3"/>
      <c r="D316" s="59" t="str">
        <f t="shared" si="26"/>
        <v/>
      </c>
      <c r="E316" s="3"/>
      <c r="F316" s="59" t="str">
        <f t="shared" si="27"/>
        <v/>
      </c>
      <c r="G316" s="6" t="str">
        <f t="shared" si="28"/>
        <v/>
      </c>
      <c r="H316" s="60"/>
      <c r="I316" s="6" t="str">
        <f t="shared" si="29"/>
        <v/>
      </c>
    </row>
    <row r="317" spans="1:9" x14ac:dyDescent="0.2">
      <c r="A317" s="13" t="str">
        <f t="shared" si="24"/>
        <v/>
      </c>
      <c r="B317" s="6" t="str">
        <f t="shared" si="25"/>
        <v/>
      </c>
      <c r="C317" s="3"/>
      <c r="D317" s="59" t="str">
        <f t="shared" si="26"/>
        <v/>
      </c>
      <c r="E317" s="3"/>
      <c r="F317" s="59" t="str">
        <f t="shared" si="27"/>
        <v/>
      </c>
      <c r="G317" s="6" t="str">
        <f t="shared" si="28"/>
        <v/>
      </c>
      <c r="H317" s="60"/>
      <c r="I317" s="6" t="str">
        <f t="shared" si="29"/>
        <v/>
      </c>
    </row>
    <row r="318" spans="1:9" x14ac:dyDescent="0.2">
      <c r="A318" s="13" t="str">
        <f t="shared" si="24"/>
        <v/>
      </c>
      <c r="B318" s="6" t="str">
        <f t="shared" si="25"/>
        <v/>
      </c>
      <c r="C318" s="3"/>
      <c r="D318" s="59" t="str">
        <f t="shared" si="26"/>
        <v/>
      </c>
      <c r="E318" s="3"/>
      <c r="F318" s="59" t="str">
        <f t="shared" si="27"/>
        <v/>
      </c>
      <c r="G318" s="6" t="str">
        <f t="shared" si="28"/>
        <v/>
      </c>
      <c r="H318" s="60"/>
      <c r="I318" s="6" t="str">
        <f t="shared" si="29"/>
        <v/>
      </c>
    </row>
    <row r="319" spans="1:9" x14ac:dyDescent="0.2">
      <c r="A319" s="13" t="str">
        <f t="shared" si="24"/>
        <v/>
      </c>
      <c r="B319" s="6" t="str">
        <f t="shared" si="25"/>
        <v/>
      </c>
      <c r="C319" s="3"/>
      <c r="D319" s="59" t="str">
        <f t="shared" si="26"/>
        <v/>
      </c>
      <c r="E319" s="3"/>
      <c r="F319" s="59" t="str">
        <f t="shared" si="27"/>
        <v/>
      </c>
      <c r="G319" s="6" t="str">
        <f t="shared" si="28"/>
        <v/>
      </c>
      <c r="H319" s="60"/>
      <c r="I319" s="6" t="str">
        <f t="shared" si="29"/>
        <v/>
      </c>
    </row>
    <row r="320" spans="1:9" x14ac:dyDescent="0.2">
      <c r="A320" s="13" t="str">
        <f t="shared" si="24"/>
        <v/>
      </c>
      <c r="B320" s="6" t="str">
        <f t="shared" si="25"/>
        <v/>
      </c>
      <c r="C320" s="3"/>
      <c r="D320" s="59" t="str">
        <f t="shared" si="26"/>
        <v/>
      </c>
      <c r="E320" s="3"/>
      <c r="F320" s="59" t="str">
        <f t="shared" si="27"/>
        <v/>
      </c>
      <c r="G320" s="6" t="str">
        <f t="shared" si="28"/>
        <v/>
      </c>
      <c r="H320" s="60"/>
      <c r="I320" s="6" t="str">
        <f t="shared" si="29"/>
        <v/>
      </c>
    </row>
    <row r="321" spans="1:9" x14ac:dyDescent="0.2">
      <c r="A321" s="13" t="str">
        <f t="shared" si="24"/>
        <v/>
      </c>
      <c r="B321" s="6" t="str">
        <f t="shared" si="25"/>
        <v/>
      </c>
      <c r="C321" s="3"/>
      <c r="D321" s="59" t="str">
        <f t="shared" si="26"/>
        <v/>
      </c>
      <c r="E321" s="3"/>
      <c r="F321" s="59" t="str">
        <f t="shared" si="27"/>
        <v/>
      </c>
      <c r="G321" s="6" t="str">
        <f t="shared" si="28"/>
        <v/>
      </c>
      <c r="H321" s="60"/>
      <c r="I321" s="6" t="str">
        <f t="shared" si="29"/>
        <v/>
      </c>
    </row>
    <row r="322" spans="1:9" x14ac:dyDescent="0.2">
      <c r="A322" s="13" t="str">
        <f t="shared" si="24"/>
        <v/>
      </c>
      <c r="B322" s="6" t="str">
        <f t="shared" si="25"/>
        <v/>
      </c>
      <c r="C322" s="3"/>
      <c r="D322" s="59" t="str">
        <f t="shared" si="26"/>
        <v/>
      </c>
      <c r="E322" s="3"/>
      <c r="F322" s="59" t="str">
        <f t="shared" si="27"/>
        <v/>
      </c>
      <c r="G322" s="6" t="str">
        <f t="shared" si="28"/>
        <v/>
      </c>
      <c r="H322" s="60"/>
      <c r="I322" s="6" t="str">
        <f t="shared" si="29"/>
        <v/>
      </c>
    </row>
    <row r="323" spans="1:9" x14ac:dyDescent="0.2">
      <c r="A323" s="13" t="str">
        <f t="shared" si="24"/>
        <v/>
      </c>
      <c r="B323" s="6" t="str">
        <f t="shared" si="25"/>
        <v/>
      </c>
      <c r="C323" s="3"/>
      <c r="D323" s="59" t="str">
        <f t="shared" si="26"/>
        <v/>
      </c>
      <c r="E323" s="3"/>
      <c r="F323" s="59" t="str">
        <f t="shared" si="27"/>
        <v/>
      </c>
      <c r="G323" s="6" t="str">
        <f t="shared" si="28"/>
        <v/>
      </c>
      <c r="H323" s="60"/>
      <c r="I323" s="6" t="str">
        <f t="shared" si="29"/>
        <v/>
      </c>
    </row>
    <row r="324" spans="1:9" x14ac:dyDescent="0.2">
      <c r="A324" s="13" t="str">
        <f t="shared" si="24"/>
        <v/>
      </c>
      <c r="B324" s="6" t="str">
        <f t="shared" si="25"/>
        <v/>
      </c>
      <c r="C324" s="3"/>
      <c r="D324" s="59" t="str">
        <f t="shared" si="26"/>
        <v/>
      </c>
      <c r="E324" s="3"/>
      <c r="F324" s="59" t="str">
        <f t="shared" si="27"/>
        <v/>
      </c>
      <c r="G324" s="6" t="str">
        <f t="shared" si="28"/>
        <v/>
      </c>
      <c r="H324" s="60"/>
      <c r="I324" s="6" t="str">
        <f t="shared" si="29"/>
        <v/>
      </c>
    </row>
    <row r="325" spans="1:9" x14ac:dyDescent="0.2">
      <c r="A325" s="13" t="str">
        <f t="shared" si="24"/>
        <v/>
      </c>
      <c r="B325" s="6" t="str">
        <f t="shared" si="25"/>
        <v/>
      </c>
      <c r="C325" s="3"/>
      <c r="D325" s="59" t="str">
        <f t="shared" si="26"/>
        <v/>
      </c>
      <c r="E325" s="3"/>
      <c r="F325" s="59" t="str">
        <f t="shared" si="27"/>
        <v/>
      </c>
      <c r="G325" s="6" t="str">
        <f t="shared" si="28"/>
        <v/>
      </c>
      <c r="H325" s="60"/>
      <c r="I325" s="6" t="str">
        <f t="shared" si="29"/>
        <v/>
      </c>
    </row>
    <row r="326" spans="1:9" x14ac:dyDescent="0.2">
      <c r="A326" s="13" t="str">
        <f t="shared" si="24"/>
        <v/>
      </c>
      <c r="B326" s="6" t="str">
        <f t="shared" si="25"/>
        <v/>
      </c>
      <c r="C326" s="3"/>
      <c r="D326" s="59" t="str">
        <f t="shared" si="26"/>
        <v/>
      </c>
      <c r="E326" s="3"/>
      <c r="F326" s="59" t="str">
        <f t="shared" si="27"/>
        <v/>
      </c>
      <c r="G326" s="6" t="str">
        <f t="shared" si="28"/>
        <v/>
      </c>
      <c r="H326" s="60"/>
      <c r="I326" s="6" t="str">
        <f t="shared" si="29"/>
        <v/>
      </c>
    </row>
    <row r="327" spans="1:9" x14ac:dyDescent="0.2">
      <c r="A327" s="13" t="str">
        <f t="shared" si="24"/>
        <v/>
      </c>
      <c r="B327" s="6" t="str">
        <f t="shared" si="25"/>
        <v/>
      </c>
      <c r="C327" s="3"/>
      <c r="D327" s="59" t="str">
        <f t="shared" si="26"/>
        <v/>
      </c>
      <c r="E327" s="3"/>
      <c r="F327" s="59" t="str">
        <f t="shared" si="27"/>
        <v/>
      </c>
      <c r="G327" s="6" t="str">
        <f t="shared" si="28"/>
        <v/>
      </c>
      <c r="H327" s="60"/>
      <c r="I327" s="6" t="str">
        <f t="shared" si="29"/>
        <v/>
      </c>
    </row>
    <row r="328" spans="1:9" x14ac:dyDescent="0.2">
      <c r="A328" s="13" t="str">
        <f t="shared" si="24"/>
        <v/>
      </c>
      <c r="B328" s="6" t="str">
        <f t="shared" si="25"/>
        <v/>
      </c>
      <c r="C328" s="3"/>
      <c r="D328" s="59" t="str">
        <f t="shared" si="26"/>
        <v/>
      </c>
      <c r="E328" s="3"/>
      <c r="F328" s="59" t="str">
        <f t="shared" si="27"/>
        <v/>
      </c>
      <c r="G328" s="6" t="str">
        <f t="shared" si="28"/>
        <v/>
      </c>
      <c r="H328" s="60"/>
      <c r="I328" s="6" t="str">
        <f t="shared" si="29"/>
        <v/>
      </c>
    </row>
    <row r="329" spans="1:9" x14ac:dyDescent="0.2">
      <c r="A329" s="13" t="str">
        <f t="shared" si="24"/>
        <v/>
      </c>
      <c r="B329" s="6" t="str">
        <f t="shared" si="25"/>
        <v/>
      </c>
      <c r="C329" s="3"/>
      <c r="D329" s="59" t="str">
        <f t="shared" si="26"/>
        <v/>
      </c>
      <c r="E329" s="3"/>
      <c r="F329" s="59" t="str">
        <f t="shared" si="27"/>
        <v/>
      </c>
      <c r="G329" s="6" t="str">
        <f t="shared" si="28"/>
        <v/>
      </c>
      <c r="H329" s="60"/>
      <c r="I329" s="6" t="str">
        <f t="shared" si="29"/>
        <v/>
      </c>
    </row>
    <row r="330" spans="1:9" x14ac:dyDescent="0.2">
      <c r="A330" s="13" t="str">
        <f t="shared" si="24"/>
        <v/>
      </c>
      <c r="B330" s="6" t="str">
        <f t="shared" si="25"/>
        <v/>
      </c>
      <c r="C330" s="3"/>
      <c r="D330" s="59" t="str">
        <f t="shared" si="26"/>
        <v/>
      </c>
      <c r="E330" s="3"/>
      <c r="F330" s="59" t="str">
        <f t="shared" si="27"/>
        <v/>
      </c>
      <c r="G330" s="6" t="str">
        <f t="shared" si="28"/>
        <v/>
      </c>
      <c r="H330" s="60"/>
      <c r="I330" s="6" t="str">
        <f t="shared" si="29"/>
        <v/>
      </c>
    </row>
    <row r="331" spans="1:9" x14ac:dyDescent="0.2">
      <c r="A331" s="13" t="str">
        <f t="shared" si="24"/>
        <v/>
      </c>
      <c r="B331" s="6" t="str">
        <f t="shared" si="25"/>
        <v/>
      </c>
      <c r="C331" s="3"/>
      <c r="D331" s="59" t="str">
        <f t="shared" si="26"/>
        <v/>
      </c>
      <c r="E331" s="3"/>
      <c r="F331" s="59" t="str">
        <f t="shared" si="27"/>
        <v/>
      </c>
      <c r="G331" s="6" t="str">
        <f t="shared" si="28"/>
        <v/>
      </c>
      <c r="H331" s="60"/>
      <c r="I331" s="6" t="str">
        <f t="shared" si="29"/>
        <v/>
      </c>
    </row>
    <row r="332" spans="1:9" x14ac:dyDescent="0.2">
      <c r="A332" s="13" t="str">
        <f t="shared" ref="A332:A395" si="30">IF(I331=0,"",IF(I331="","",DATE(YEAR(A331),MONTH(A331)+1,1)))</f>
        <v/>
      </c>
      <c r="B332" s="6" t="str">
        <f t="shared" ref="B332:B395" si="31">IF(A332="","",B331-F331-SonderTilgungen)</f>
        <v/>
      </c>
      <c r="C332" s="3"/>
      <c r="D332" s="59" t="str">
        <f t="shared" ref="D332:D395" si="32">IF(A332="","",B332*Zinssatz/12)</f>
        <v/>
      </c>
      <c r="E332" s="3"/>
      <c r="F332" s="59" t="str">
        <f t="shared" ref="F332:F395" si="33">IF(A332="","",IF((MonatsBelastung-D332)&gt;I331,I331,MonatsBelastung-D332))</f>
        <v/>
      </c>
      <c r="G332" s="6" t="str">
        <f t="shared" ref="G332:G395" si="34">IF(A332="","",MonatsBelastung)</f>
        <v/>
      </c>
      <c r="H332" s="60"/>
      <c r="I332" s="6" t="str">
        <f t="shared" ref="I332:I395" si="35">IF(I331=0,"",IF(I331="","",B332-F332))</f>
        <v/>
      </c>
    </row>
    <row r="333" spans="1:9" x14ac:dyDescent="0.2">
      <c r="A333" s="13" t="str">
        <f t="shared" si="30"/>
        <v/>
      </c>
      <c r="B333" s="6" t="str">
        <f t="shared" si="31"/>
        <v/>
      </c>
      <c r="C333" s="3"/>
      <c r="D333" s="59" t="str">
        <f t="shared" si="32"/>
        <v/>
      </c>
      <c r="E333" s="3"/>
      <c r="F333" s="59" t="str">
        <f t="shared" si="33"/>
        <v/>
      </c>
      <c r="G333" s="6" t="str">
        <f t="shared" si="34"/>
        <v/>
      </c>
      <c r="H333" s="60"/>
      <c r="I333" s="6" t="str">
        <f t="shared" si="35"/>
        <v/>
      </c>
    </row>
    <row r="334" spans="1:9" x14ac:dyDescent="0.2">
      <c r="A334" s="13" t="str">
        <f t="shared" si="30"/>
        <v/>
      </c>
      <c r="B334" s="6" t="str">
        <f t="shared" si="31"/>
        <v/>
      </c>
      <c r="C334" s="3"/>
      <c r="D334" s="59" t="str">
        <f t="shared" si="32"/>
        <v/>
      </c>
      <c r="E334" s="3"/>
      <c r="F334" s="59" t="str">
        <f t="shared" si="33"/>
        <v/>
      </c>
      <c r="G334" s="6" t="str">
        <f t="shared" si="34"/>
        <v/>
      </c>
      <c r="H334" s="60"/>
      <c r="I334" s="6" t="str">
        <f t="shared" si="35"/>
        <v/>
      </c>
    </row>
    <row r="335" spans="1:9" x14ac:dyDescent="0.2">
      <c r="A335" s="13" t="str">
        <f t="shared" si="30"/>
        <v/>
      </c>
      <c r="B335" s="6" t="str">
        <f t="shared" si="31"/>
        <v/>
      </c>
      <c r="C335" s="3"/>
      <c r="D335" s="59" t="str">
        <f t="shared" si="32"/>
        <v/>
      </c>
      <c r="E335" s="3"/>
      <c r="F335" s="59" t="str">
        <f t="shared" si="33"/>
        <v/>
      </c>
      <c r="G335" s="6" t="str">
        <f t="shared" si="34"/>
        <v/>
      </c>
      <c r="H335" s="60"/>
      <c r="I335" s="6" t="str">
        <f t="shared" si="35"/>
        <v/>
      </c>
    </row>
    <row r="336" spans="1:9" x14ac:dyDescent="0.2">
      <c r="A336" s="13" t="str">
        <f t="shared" si="30"/>
        <v/>
      </c>
      <c r="B336" s="6" t="str">
        <f t="shared" si="31"/>
        <v/>
      </c>
      <c r="C336" s="3"/>
      <c r="D336" s="59" t="str">
        <f t="shared" si="32"/>
        <v/>
      </c>
      <c r="E336" s="3"/>
      <c r="F336" s="59" t="str">
        <f t="shared" si="33"/>
        <v/>
      </c>
      <c r="G336" s="6" t="str">
        <f t="shared" si="34"/>
        <v/>
      </c>
      <c r="H336" s="60"/>
      <c r="I336" s="6" t="str">
        <f t="shared" si="35"/>
        <v/>
      </c>
    </row>
    <row r="337" spans="1:9" x14ac:dyDescent="0.2">
      <c r="A337" s="13" t="str">
        <f t="shared" si="30"/>
        <v/>
      </c>
      <c r="B337" s="6" t="str">
        <f t="shared" si="31"/>
        <v/>
      </c>
      <c r="C337" s="3"/>
      <c r="D337" s="59" t="str">
        <f t="shared" si="32"/>
        <v/>
      </c>
      <c r="E337" s="3"/>
      <c r="F337" s="59" t="str">
        <f t="shared" si="33"/>
        <v/>
      </c>
      <c r="G337" s="6" t="str">
        <f t="shared" si="34"/>
        <v/>
      </c>
      <c r="H337" s="60"/>
      <c r="I337" s="6" t="str">
        <f t="shared" si="35"/>
        <v/>
      </c>
    </row>
    <row r="338" spans="1:9" x14ac:dyDescent="0.2">
      <c r="A338" s="13" t="str">
        <f t="shared" si="30"/>
        <v/>
      </c>
      <c r="B338" s="6" t="str">
        <f t="shared" si="31"/>
        <v/>
      </c>
      <c r="C338" s="3"/>
      <c r="D338" s="59" t="str">
        <f t="shared" si="32"/>
        <v/>
      </c>
      <c r="E338" s="3"/>
      <c r="F338" s="59" t="str">
        <f t="shared" si="33"/>
        <v/>
      </c>
      <c r="G338" s="6" t="str">
        <f t="shared" si="34"/>
        <v/>
      </c>
      <c r="H338" s="60"/>
      <c r="I338" s="6" t="str">
        <f t="shared" si="35"/>
        <v/>
      </c>
    </row>
    <row r="339" spans="1:9" x14ac:dyDescent="0.2">
      <c r="A339" s="13" t="str">
        <f t="shared" si="30"/>
        <v/>
      </c>
      <c r="B339" s="6" t="str">
        <f t="shared" si="31"/>
        <v/>
      </c>
      <c r="C339" s="3"/>
      <c r="D339" s="59" t="str">
        <f t="shared" si="32"/>
        <v/>
      </c>
      <c r="E339" s="3"/>
      <c r="F339" s="59" t="str">
        <f t="shared" si="33"/>
        <v/>
      </c>
      <c r="G339" s="6" t="str">
        <f t="shared" si="34"/>
        <v/>
      </c>
      <c r="H339" s="60"/>
      <c r="I339" s="6" t="str">
        <f t="shared" si="35"/>
        <v/>
      </c>
    </row>
    <row r="340" spans="1:9" x14ac:dyDescent="0.2">
      <c r="A340" s="13" t="str">
        <f t="shared" si="30"/>
        <v/>
      </c>
      <c r="B340" s="6" t="str">
        <f t="shared" si="31"/>
        <v/>
      </c>
      <c r="C340" s="3"/>
      <c r="D340" s="59" t="str">
        <f t="shared" si="32"/>
        <v/>
      </c>
      <c r="E340" s="3"/>
      <c r="F340" s="59" t="str">
        <f t="shared" si="33"/>
        <v/>
      </c>
      <c r="G340" s="6" t="str">
        <f t="shared" si="34"/>
        <v/>
      </c>
      <c r="H340" s="60"/>
      <c r="I340" s="6" t="str">
        <f t="shared" si="35"/>
        <v/>
      </c>
    </row>
    <row r="341" spans="1:9" x14ac:dyDescent="0.2">
      <c r="A341" s="13" t="str">
        <f t="shared" si="30"/>
        <v/>
      </c>
      <c r="B341" s="6" t="str">
        <f t="shared" si="31"/>
        <v/>
      </c>
      <c r="C341" s="3"/>
      <c r="D341" s="59" t="str">
        <f t="shared" si="32"/>
        <v/>
      </c>
      <c r="E341" s="3"/>
      <c r="F341" s="59" t="str">
        <f t="shared" si="33"/>
        <v/>
      </c>
      <c r="G341" s="6" t="str">
        <f t="shared" si="34"/>
        <v/>
      </c>
      <c r="H341" s="60"/>
      <c r="I341" s="6" t="str">
        <f t="shared" si="35"/>
        <v/>
      </c>
    </row>
    <row r="342" spans="1:9" x14ac:dyDescent="0.2">
      <c r="A342" s="13" t="str">
        <f t="shared" si="30"/>
        <v/>
      </c>
      <c r="B342" s="6" t="str">
        <f t="shared" si="31"/>
        <v/>
      </c>
      <c r="C342" s="3"/>
      <c r="D342" s="59" t="str">
        <f t="shared" si="32"/>
        <v/>
      </c>
      <c r="E342" s="3"/>
      <c r="F342" s="59" t="str">
        <f t="shared" si="33"/>
        <v/>
      </c>
      <c r="G342" s="6" t="str">
        <f t="shared" si="34"/>
        <v/>
      </c>
      <c r="H342" s="60"/>
      <c r="I342" s="6" t="str">
        <f t="shared" si="35"/>
        <v/>
      </c>
    </row>
    <row r="343" spans="1:9" x14ac:dyDescent="0.2">
      <c r="A343" s="13" t="str">
        <f t="shared" si="30"/>
        <v/>
      </c>
      <c r="B343" s="6" t="str">
        <f t="shared" si="31"/>
        <v/>
      </c>
      <c r="C343" s="3"/>
      <c r="D343" s="59" t="str">
        <f t="shared" si="32"/>
        <v/>
      </c>
      <c r="E343" s="3"/>
      <c r="F343" s="59" t="str">
        <f t="shared" si="33"/>
        <v/>
      </c>
      <c r="G343" s="6" t="str">
        <f t="shared" si="34"/>
        <v/>
      </c>
      <c r="H343" s="60"/>
      <c r="I343" s="6" t="str">
        <f t="shared" si="35"/>
        <v/>
      </c>
    </row>
    <row r="344" spans="1:9" x14ac:dyDescent="0.2">
      <c r="A344" s="13" t="str">
        <f t="shared" si="30"/>
        <v/>
      </c>
      <c r="B344" s="6" t="str">
        <f t="shared" si="31"/>
        <v/>
      </c>
      <c r="C344" s="3"/>
      <c r="D344" s="59" t="str">
        <f t="shared" si="32"/>
        <v/>
      </c>
      <c r="E344" s="3"/>
      <c r="F344" s="59" t="str">
        <f t="shared" si="33"/>
        <v/>
      </c>
      <c r="G344" s="6" t="str">
        <f t="shared" si="34"/>
        <v/>
      </c>
      <c r="H344" s="60"/>
      <c r="I344" s="6" t="str">
        <f t="shared" si="35"/>
        <v/>
      </c>
    </row>
    <row r="345" spans="1:9" x14ac:dyDescent="0.2">
      <c r="A345" s="13" t="str">
        <f t="shared" si="30"/>
        <v/>
      </c>
      <c r="B345" s="6" t="str">
        <f t="shared" si="31"/>
        <v/>
      </c>
      <c r="C345" s="3"/>
      <c r="D345" s="59" t="str">
        <f t="shared" si="32"/>
        <v/>
      </c>
      <c r="E345" s="3"/>
      <c r="F345" s="59" t="str">
        <f t="shared" si="33"/>
        <v/>
      </c>
      <c r="G345" s="6" t="str">
        <f t="shared" si="34"/>
        <v/>
      </c>
      <c r="H345" s="60"/>
      <c r="I345" s="6" t="str">
        <f t="shared" si="35"/>
        <v/>
      </c>
    </row>
    <row r="346" spans="1:9" x14ac:dyDescent="0.2">
      <c r="A346" s="13" t="str">
        <f t="shared" si="30"/>
        <v/>
      </c>
      <c r="B346" s="6" t="str">
        <f t="shared" si="31"/>
        <v/>
      </c>
      <c r="C346" s="3"/>
      <c r="D346" s="59" t="str">
        <f t="shared" si="32"/>
        <v/>
      </c>
      <c r="E346" s="3"/>
      <c r="F346" s="59" t="str">
        <f t="shared" si="33"/>
        <v/>
      </c>
      <c r="G346" s="6" t="str">
        <f t="shared" si="34"/>
        <v/>
      </c>
      <c r="H346" s="60"/>
      <c r="I346" s="6" t="str">
        <f t="shared" si="35"/>
        <v/>
      </c>
    </row>
    <row r="347" spans="1:9" x14ac:dyDescent="0.2">
      <c r="A347" s="13" t="str">
        <f t="shared" si="30"/>
        <v/>
      </c>
      <c r="B347" s="6" t="str">
        <f t="shared" si="31"/>
        <v/>
      </c>
      <c r="C347" s="3"/>
      <c r="D347" s="59" t="str">
        <f t="shared" si="32"/>
        <v/>
      </c>
      <c r="E347" s="3"/>
      <c r="F347" s="59" t="str">
        <f t="shared" si="33"/>
        <v/>
      </c>
      <c r="G347" s="6" t="str">
        <f t="shared" si="34"/>
        <v/>
      </c>
      <c r="H347" s="60"/>
      <c r="I347" s="6" t="str">
        <f t="shared" si="35"/>
        <v/>
      </c>
    </row>
    <row r="348" spans="1:9" x14ac:dyDescent="0.2">
      <c r="A348" s="13" t="str">
        <f t="shared" si="30"/>
        <v/>
      </c>
      <c r="B348" s="6" t="str">
        <f t="shared" si="31"/>
        <v/>
      </c>
      <c r="C348" s="3"/>
      <c r="D348" s="59" t="str">
        <f t="shared" si="32"/>
        <v/>
      </c>
      <c r="E348" s="3"/>
      <c r="F348" s="59" t="str">
        <f t="shared" si="33"/>
        <v/>
      </c>
      <c r="G348" s="6" t="str">
        <f t="shared" si="34"/>
        <v/>
      </c>
      <c r="H348" s="60"/>
      <c r="I348" s="6" t="str">
        <f t="shared" si="35"/>
        <v/>
      </c>
    </row>
    <row r="349" spans="1:9" x14ac:dyDescent="0.2">
      <c r="A349" s="13" t="str">
        <f t="shared" si="30"/>
        <v/>
      </c>
      <c r="B349" s="6" t="str">
        <f t="shared" si="31"/>
        <v/>
      </c>
      <c r="C349" s="3"/>
      <c r="D349" s="59" t="str">
        <f t="shared" si="32"/>
        <v/>
      </c>
      <c r="E349" s="3"/>
      <c r="F349" s="59" t="str">
        <f t="shared" si="33"/>
        <v/>
      </c>
      <c r="G349" s="6" t="str">
        <f t="shared" si="34"/>
        <v/>
      </c>
      <c r="H349" s="60"/>
      <c r="I349" s="6" t="str">
        <f t="shared" si="35"/>
        <v/>
      </c>
    </row>
    <row r="350" spans="1:9" x14ac:dyDescent="0.2">
      <c r="A350" s="13" t="str">
        <f t="shared" si="30"/>
        <v/>
      </c>
      <c r="B350" s="6" t="str">
        <f t="shared" si="31"/>
        <v/>
      </c>
      <c r="C350" s="3"/>
      <c r="D350" s="59" t="str">
        <f t="shared" si="32"/>
        <v/>
      </c>
      <c r="E350" s="3"/>
      <c r="F350" s="59" t="str">
        <f t="shared" si="33"/>
        <v/>
      </c>
      <c r="G350" s="6" t="str">
        <f t="shared" si="34"/>
        <v/>
      </c>
      <c r="H350" s="60"/>
      <c r="I350" s="6" t="str">
        <f t="shared" si="35"/>
        <v/>
      </c>
    </row>
    <row r="351" spans="1:9" x14ac:dyDescent="0.2">
      <c r="A351" s="13" t="str">
        <f t="shared" si="30"/>
        <v/>
      </c>
      <c r="B351" s="6" t="str">
        <f t="shared" si="31"/>
        <v/>
      </c>
      <c r="C351" s="3"/>
      <c r="D351" s="59" t="str">
        <f t="shared" si="32"/>
        <v/>
      </c>
      <c r="E351" s="3"/>
      <c r="F351" s="59" t="str">
        <f t="shared" si="33"/>
        <v/>
      </c>
      <c r="G351" s="6" t="str">
        <f t="shared" si="34"/>
        <v/>
      </c>
      <c r="H351" s="60"/>
      <c r="I351" s="6" t="str">
        <f t="shared" si="35"/>
        <v/>
      </c>
    </row>
    <row r="352" spans="1:9" x14ac:dyDescent="0.2">
      <c r="A352" s="13" t="str">
        <f t="shared" si="30"/>
        <v/>
      </c>
      <c r="B352" s="6" t="str">
        <f t="shared" si="31"/>
        <v/>
      </c>
      <c r="C352" s="3"/>
      <c r="D352" s="59" t="str">
        <f t="shared" si="32"/>
        <v/>
      </c>
      <c r="E352" s="3"/>
      <c r="F352" s="59" t="str">
        <f t="shared" si="33"/>
        <v/>
      </c>
      <c r="G352" s="6" t="str">
        <f t="shared" si="34"/>
        <v/>
      </c>
      <c r="H352" s="60"/>
      <c r="I352" s="6" t="str">
        <f t="shared" si="35"/>
        <v/>
      </c>
    </row>
    <row r="353" spans="1:9" x14ac:dyDescent="0.2">
      <c r="A353" s="13" t="str">
        <f t="shared" si="30"/>
        <v/>
      </c>
      <c r="B353" s="6" t="str">
        <f t="shared" si="31"/>
        <v/>
      </c>
      <c r="C353" s="3"/>
      <c r="D353" s="59" t="str">
        <f t="shared" si="32"/>
        <v/>
      </c>
      <c r="E353" s="3"/>
      <c r="F353" s="59" t="str">
        <f t="shared" si="33"/>
        <v/>
      </c>
      <c r="G353" s="6" t="str">
        <f t="shared" si="34"/>
        <v/>
      </c>
      <c r="H353" s="60"/>
      <c r="I353" s="6" t="str">
        <f t="shared" si="35"/>
        <v/>
      </c>
    </row>
    <row r="354" spans="1:9" x14ac:dyDescent="0.2">
      <c r="A354" s="13" t="str">
        <f t="shared" si="30"/>
        <v/>
      </c>
      <c r="B354" s="6" t="str">
        <f t="shared" si="31"/>
        <v/>
      </c>
      <c r="C354" s="3"/>
      <c r="D354" s="59" t="str">
        <f t="shared" si="32"/>
        <v/>
      </c>
      <c r="E354" s="3"/>
      <c r="F354" s="59" t="str">
        <f t="shared" si="33"/>
        <v/>
      </c>
      <c r="G354" s="6" t="str">
        <f t="shared" si="34"/>
        <v/>
      </c>
      <c r="H354" s="60"/>
      <c r="I354" s="6" t="str">
        <f t="shared" si="35"/>
        <v/>
      </c>
    </row>
    <row r="355" spans="1:9" x14ac:dyDescent="0.2">
      <c r="A355" s="13" t="str">
        <f t="shared" si="30"/>
        <v/>
      </c>
      <c r="B355" s="6" t="str">
        <f t="shared" si="31"/>
        <v/>
      </c>
      <c r="C355" s="3"/>
      <c r="D355" s="59" t="str">
        <f t="shared" si="32"/>
        <v/>
      </c>
      <c r="E355" s="3"/>
      <c r="F355" s="59" t="str">
        <f t="shared" si="33"/>
        <v/>
      </c>
      <c r="G355" s="6" t="str">
        <f t="shared" si="34"/>
        <v/>
      </c>
      <c r="H355" s="60"/>
      <c r="I355" s="6" t="str">
        <f t="shared" si="35"/>
        <v/>
      </c>
    </row>
    <row r="356" spans="1:9" x14ac:dyDescent="0.2">
      <c r="A356" s="13" t="str">
        <f t="shared" si="30"/>
        <v/>
      </c>
      <c r="B356" s="6" t="str">
        <f t="shared" si="31"/>
        <v/>
      </c>
      <c r="C356" s="3"/>
      <c r="D356" s="59" t="str">
        <f t="shared" si="32"/>
        <v/>
      </c>
      <c r="E356" s="3"/>
      <c r="F356" s="59" t="str">
        <f t="shared" si="33"/>
        <v/>
      </c>
      <c r="G356" s="6" t="str">
        <f t="shared" si="34"/>
        <v/>
      </c>
      <c r="H356" s="60"/>
      <c r="I356" s="6" t="str">
        <f t="shared" si="35"/>
        <v/>
      </c>
    </row>
    <row r="357" spans="1:9" x14ac:dyDescent="0.2">
      <c r="A357" s="13" t="str">
        <f t="shared" si="30"/>
        <v/>
      </c>
      <c r="B357" s="6" t="str">
        <f t="shared" si="31"/>
        <v/>
      </c>
      <c r="C357" s="3"/>
      <c r="D357" s="59" t="str">
        <f t="shared" si="32"/>
        <v/>
      </c>
      <c r="E357" s="3"/>
      <c r="F357" s="59" t="str">
        <f t="shared" si="33"/>
        <v/>
      </c>
      <c r="G357" s="6" t="str">
        <f t="shared" si="34"/>
        <v/>
      </c>
      <c r="H357" s="60"/>
      <c r="I357" s="6" t="str">
        <f t="shared" si="35"/>
        <v/>
      </c>
    </row>
    <row r="358" spans="1:9" x14ac:dyDescent="0.2">
      <c r="A358" s="13" t="str">
        <f t="shared" si="30"/>
        <v/>
      </c>
      <c r="B358" s="6" t="str">
        <f t="shared" si="31"/>
        <v/>
      </c>
      <c r="C358" s="3"/>
      <c r="D358" s="59" t="str">
        <f t="shared" si="32"/>
        <v/>
      </c>
      <c r="E358" s="3"/>
      <c r="F358" s="59" t="str">
        <f t="shared" si="33"/>
        <v/>
      </c>
      <c r="G358" s="6" t="str">
        <f t="shared" si="34"/>
        <v/>
      </c>
      <c r="H358" s="60"/>
      <c r="I358" s="6" t="str">
        <f t="shared" si="35"/>
        <v/>
      </c>
    </row>
    <row r="359" spans="1:9" x14ac:dyDescent="0.2">
      <c r="A359" s="13" t="str">
        <f t="shared" si="30"/>
        <v/>
      </c>
      <c r="B359" s="6" t="str">
        <f t="shared" si="31"/>
        <v/>
      </c>
      <c r="C359" s="3"/>
      <c r="D359" s="59" t="str">
        <f t="shared" si="32"/>
        <v/>
      </c>
      <c r="E359" s="3"/>
      <c r="F359" s="59" t="str">
        <f t="shared" si="33"/>
        <v/>
      </c>
      <c r="G359" s="6" t="str">
        <f t="shared" si="34"/>
        <v/>
      </c>
      <c r="H359" s="60"/>
      <c r="I359" s="6" t="str">
        <f t="shared" si="35"/>
        <v/>
      </c>
    </row>
    <row r="360" spans="1:9" x14ac:dyDescent="0.2">
      <c r="A360" s="13" t="str">
        <f t="shared" si="30"/>
        <v/>
      </c>
      <c r="B360" s="6" t="str">
        <f t="shared" si="31"/>
        <v/>
      </c>
      <c r="C360" s="3"/>
      <c r="D360" s="59" t="str">
        <f t="shared" si="32"/>
        <v/>
      </c>
      <c r="E360" s="3"/>
      <c r="F360" s="59" t="str">
        <f t="shared" si="33"/>
        <v/>
      </c>
      <c r="G360" s="6" t="str">
        <f t="shared" si="34"/>
        <v/>
      </c>
      <c r="H360" s="60"/>
      <c r="I360" s="6" t="str">
        <f t="shared" si="35"/>
        <v/>
      </c>
    </row>
    <row r="361" spans="1:9" x14ac:dyDescent="0.2">
      <c r="A361" s="13" t="str">
        <f t="shared" si="30"/>
        <v/>
      </c>
      <c r="B361" s="6" t="str">
        <f t="shared" si="31"/>
        <v/>
      </c>
      <c r="C361" s="3"/>
      <c r="D361" s="59" t="str">
        <f t="shared" si="32"/>
        <v/>
      </c>
      <c r="E361" s="3"/>
      <c r="F361" s="59" t="str">
        <f t="shared" si="33"/>
        <v/>
      </c>
      <c r="G361" s="6" t="str">
        <f t="shared" si="34"/>
        <v/>
      </c>
      <c r="H361" s="60"/>
      <c r="I361" s="6" t="str">
        <f t="shared" si="35"/>
        <v/>
      </c>
    </row>
    <row r="362" spans="1:9" x14ac:dyDescent="0.2">
      <c r="A362" s="13" t="str">
        <f t="shared" si="30"/>
        <v/>
      </c>
      <c r="B362" s="6" t="str">
        <f t="shared" si="31"/>
        <v/>
      </c>
      <c r="C362" s="3"/>
      <c r="D362" s="59" t="str">
        <f t="shared" si="32"/>
        <v/>
      </c>
      <c r="E362" s="3"/>
      <c r="F362" s="59" t="str">
        <f t="shared" si="33"/>
        <v/>
      </c>
      <c r="G362" s="6" t="str">
        <f t="shared" si="34"/>
        <v/>
      </c>
      <c r="H362" s="60"/>
      <c r="I362" s="6" t="str">
        <f t="shared" si="35"/>
        <v/>
      </c>
    </row>
    <row r="363" spans="1:9" x14ac:dyDescent="0.2">
      <c r="A363" s="13" t="str">
        <f t="shared" si="30"/>
        <v/>
      </c>
      <c r="B363" s="6" t="str">
        <f t="shared" si="31"/>
        <v/>
      </c>
      <c r="C363" s="3"/>
      <c r="D363" s="59" t="str">
        <f t="shared" si="32"/>
        <v/>
      </c>
      <c r="E363" s="3"/>
      <c r="F363" s="59" t="str">
        <f t="shared" si="33"/>
        <v/>
      </c>
      <c r="G363" s="6" t="str">
        <f t="shared" si="34"/>
        <v/>
      </c>
      <c r="H363" s="60"/>
      <c r="I363" s="6" t="str">
        <f t="shared" si="35"/>
        <v/>
      </c>
    </row>
    <row r="364" spans="1:9" x14ac:dyDescent="0.2">
      <c r="A364" s="13" t="str">
        <f t="shared" si="30"/>
        <v/>
      </c>
      <c r="B364" s="6" t="str">
        <f t="shared" si="31"/>
        <v/>
      </c>
      <c r="C364" s="3"/>
      <c r="D364" s="59" t="str">
        <f t="shared" si="32"/>
        <v/>
      </c>
      <c r="E364" s="3"/>
      <c r="F364" s="59" t="str">
        <f t="shared" si="33"/>
        <v/>
      </c>
      <c r="G364" s="6" t="str">
        <f t="shared" si="34"/>
        <v/>
      </c>
      <c r="H364" s="60"/>
      <c r="I364" s="6" t="str">
        <f t="shared" si="35"/>
        <v/>
      </c>
    </row>
    <row r="365" spans="1:9" x14ac:dyDescent="0.2">
      <c r="A365" s="13" t="str">
        <f t="shared" si="30"/>
        <v/>
      </c>
      <c r="B365" s="6" t="str">
        <f t="shared" si="31"/>
        <v/>
      </c>
      <c r="C365" s="3"/>
      <c r="D365" s="59" t="str">
        <f t="shared" si="32"/>
        <v/>
      </c>
      <c r="E365" s="3"/>
      <c r="F365" s="59" t="str">
        <f t="shared" si="33"/>
        <v/>
      </c>
      <c r="G365" s="6" t="str">
        <f t="shared" si="34"/>
        <v/>
      </c>
      <c r="H365" s="60"/>
      <c r="I365" s="6" t="str">
        <f t="shared" si="35"/>
        <v/>
      </c>
    </row>
    <row r="366" spans="1:9" x14ac:dyDescent="0.2">
      <c r="A366" s="13" t="str">
        <f t="shared" si="30"/>
        <v/>
      </c>
      <c r="B366" s="6" t="str">
        <f t="shared" si="31"/>
        <v/>
      </c>
      <c r="C366" s="3"/>
      <c r="D366" s="59" t="str">
        <f t="shared" si="32"/>
        <v/>
      </c>
      <c r="E366" s="3"/>
      <c r="F366" s="59" t="str">
        <f t="shared" si="33"/>
        <v/>
      </c>
      <c r="G366" s="6" t="str">
        <f t="shared" si="34"/>
        <v/>
      </c>
      <c r="H366" s="60"/>
      <c r="I366" s="6" t="str">
        <f t="shared" si="35"/>
        <v/>
      </c>
    </row>
    <row r="367" spans="1:9" x14ac:dyDescent="0.2">
      <c r="A367" s="13" t="str">
        <f t="shared" si="30"/>
        <v/>
      </c>
      <c r="B367" s="6" t="str">
        <f t="shared" si="31"/>
        <v/>
      </c>
      <c r="C367" s="3"/>
      <c r="D367" s="59" t="str">
        <f t="shared" si="32"/>
        <v/>
      </c>
      <c r="E367" s="3"/>
      <c r="F367" s="59" t="str">
        <f t="shared" si="33"/>
        <v/>
      </c>
      <c r="G367" s="6" t="str">
        <f t="shared" si="34"/>
        <v/>
      </c>
      <c r="H367" s="60"/>
      <c r="I367" s="6" t="str">
        <f t="shared" si="35"/>
        <v/>
      </c>
    </row>
    <row r="368" spans="1:9" x14ac:dyDescent="0.2">
      <c r="A368" s="13" t="str">
        <f t="shared" si="30"/>
        <v/>
      </c>
      <c r="B368" s="6" t="str">
        <f t="shared" si="31"/>
        <v/>
      </c>
      <c r="C368" s="3"/>
      <c r="D368" s="59" t="str">
        <f t="shared" si="32"/>
        <v/>
      </c>
      <c r="E368" s="3"/>
      <c r="F368" s="59" t="str">
        <f t="shared" si="33"/>
        <v/>
      </c>
      <c r="G368" s="6" t="str">
        <f t="shared" si="34"/>
        <v/>
      </c>
      <c r="H368" s="60"/>
      <c r="I368" s="6" t="str">
        <f t="shared" si="35"/>
        <v/>
      </c>
    </row>
    <row r="369" spans="1:9" x14ac:dyDescent="0.2">
      <c r="A369" s="13" t="str">
        <f t="shared" si="30"/>
        <v/>
      </c>
      <c r="B369" s="6" t="str">
        <f t="shared" si="31"/>
        <v/>
      </c>
      <c r="C369" s="3"/>
      <c r="D369" s="59" t="str">
        <f t="shared" si="32"/>
        <v/>
      </c>
      <c r="E369" s="3"/>
      <c r="F369" s="59" t="str">
        <f t="shared" si="33"/>
        <v/>
      </c>
      <c r="G369" s="6" t="str">
        <f t="shared" si="34"/>
        <v/>
      </c>
      <c r="H369" s="60"/>
      <c r="I369" s="6" t="str">
        <f t="shared" si="35"/>
        <v/>
      </c>
    </row>
    <row r="370" spans="1:9" x14ac:dyDescent="0.2">
      <c r="A370" s="13" t="str">
        <f t="shared" si="30"/>
        <v/>
      </c>
      <c r="B370" s="6" t="str">
        <f t="shared" si="31"/>
        <v/>
      </c>
      <c r="C370" s="3"/>
      <c r="D370" s="59" t="str">
        <f t="shared" si="32"/>
        <v/>
      </c>
      <c r="E370" s="3"/>
      <c r="F370" s="59" t="str">
        <f t="shared" si="33"/>
        <v/>
      </c>
      <c r="G370" s="6" t="str">
        <f t="shared" si="34"/>
        <v/>
      </c>
      <c r="H370" s="60"/>
      <c r="I370" s="6" t="str">
        <f t="shared" si="35"/>
        <v/>
      </c>
    </row>
    <row r="371" spans="1:9" x14ac:dyDescent="0.2">
      <c r="A371" s="13" t="str">
        <f t="shared" si="30"/>
        <v/>
      </c>
      <c r="B371" s="6" t="str">
        <f t="shared" si="31"/>
        <v/>
      </c>
      <c r="C371" s="3"/>
      <c r="D371" s="59" t="str">
        <f t="shared" si="32"/>
        <v/>
      </c>
      <c r="E371" s="3"/>
      <c r="F371" s="59" t="str">
        <f t="shared" si="33"/>
        <v/>
      </c>
      <c r="G371" s="6" t="str">
        <f t="shared" si="34"/>
        <v/>
      </c>
      <c r="H371" s="60"/>
      <c r="I371" s="6" t="str">
        <f t="shared" si="35"/>
        <v/>
      </c>
    </row>
    <row r="372" spans="1:9" x14ac:dyDescent="0.2">
      <c r="A372" s="13" t="str">
        <f t="shared" si="30"/>
        <v/>
      </c>
      <c r="B372" s="6" t="str">
        <f t="shared" si="31"/>
        <v/>
      </c>
      <c r="C372" s="3"/>
      <c r="D372" s="59" t="str">
        <f t="shared" si="32"/>
        <v/>
      </c>
      <c r="E372" s="3"/>
      <c r="F372" s="59" t="str">
        <f t="shared" si="33"/>
        <v/>
      </c>
      <c r="G372" s="6" t="str">
        <f t="shared" si="34"/>
        <v/>
      </c>
      <c r="H372" s="60"/>
      <c r="I372" s="6" t="str">
        <f t="shared" si="35"/>
        <v/>
      </c>
    </row>
    <row r="373" spans="1:9" x14ac:dyDescent="0.2">
      <c r="A373" s="13" t="str">
        <f t="shared" si="30"/>
        <v/>
      </c>
      <c r="B373" s="6" t="str">
        <f t="shared" si="31"/>
        <v/>
      </c>
      <c r="C373" s="3"/>
      <c r="D373" s="59" t="str">
        <f t="shared" si="32"/>
        <v/>
      </c>
      <c r="E373" s="3"/>
      <c r="F373" s="59" t="str">
        <f t="shared" si="33"/>
        <v/>
      </c>
      <c r="G373" s="6" t="str">
        <f t="shared" si="34"/>
        <v/>
      </c>
      <c r="H373" s="60"/>
      <c r="I373" s="6" t="str">
        <f t="shared" si="35"/>
        <v/>
      </c>
    </row>
    <row r="374" spans="1:9" x14ac:dyDescent="0.2">
      <c r="A374" s="13" t="str">
        <f t="shared" si="30"/>
        <v/>
      </c>
      <c r="B374" s="6" t="str">
        <f t="shared" si="31"/>
        <v/>
      </c>
      <c r="C374" s="3"/>
      <c r="D374" s="59" t="str">
        <f t="shared" si="32"/>
        <v/>
      </c>
      <c r="E374" s="3"/>
      <c r="F374" s="59" t="str">
        <f t="shared" si="33"/>
        <v/>
      </c>
      <c r="G374" s="6" t="str">
        <f t="shared" si="34"/>
        <v/>
      </c>
      <c r="H374" s="60"/>
      <c r="I374" s="6" t="str">
        <f t="shared" si="35"/>
        <v/>
      </c>
    </row>
    <row r="375" spans="1:9" x14ac:dyDescent="0.2">
      <c r="A375" s="13" t="str">
        <f t="shared" si="30"/>
        <v/>
      </c>
      <c r="B375" s="6" t="str">
        <f t="shared" si="31"/>
        <v/>
      </c>
      <c r="C375" s="3"/>
      <c r="D375" s="59" t="str">
        <f t="shared" si="32"/>
        <v/>
      </c>
      <c r="E375" s="3"/>
      <c r="F375" s="59" t="str">
        <f t="shared" si="33"/>
        <v/>
      </c>
      <c r="G375" s="6" t="str">
        <f t="shared" si="34"/>
        <v/>
      </c>
      <c r="H375" s="60"/>
      <c r="I375" s="6" t="str">
        <f t="shared" si="35"/>
        <v/>
      </c>
    </row>
    <row r="376" spans="1:9" x14ac:dyDescent="0.2">
      <c r="A376" s="13" t="str">
        <f t="shared" si="30"/>
        <v/>
      </c>
      <c r="B376" s="6" t="str">
        <f t="shared" si="31"/>
        <v/>
      </c>
      <c r="C376" s="3"/>
      <c r="D376" s="59" t="str">
        <f t="shared" si="32"/>
        <v/>
      </c>
      <c r="E376" s="3"/>
      <c r="F376" s="59" t="str">
        <f t="shared" si="33"/>
        <v/>
      </c>
      <c r="G376" s="6" t="str">
        <f t="shared" si="34"/>
        <v/>
      </c>
      <c r="H376" s="60"/>
      <c r="I376" s="6" t="str">
        <f t="shared" si="35"/>
        <v/>
      </c>
    </row>
    <row r="377" spans="1:9" x14ac:dyDescent="0.2">
      <c r="A377" s="13" t="str">
        <f t="shared" si="30"/>
        <v/>
      </c>
      <c r="B377" s="6" t="str">
        <f t="shared" si="31"/>
        <v/>
      </c>
      <c r="C377" s="3"/>
      <c r="D377" s="59" t="str">
        <f t="shared" si="32"/>
        <v/>
      </c>
      <c r="E377" s="3"/>
      <c r="F377" s="59" t="str">
        <f t="shared" si="33"/>
        <v/>
      </c>
      <c r="G377" s="6" t="str">
        <f t="shared" si="34"/>
        <v/>
      </c>
      <c r="H377" s="60"/>
      <c r="I377" s="6" t="str">
        <f t="shared" si="35"/>
        <v/>
      </c>
    </row>
    <row r="378" spans="1:9" x14ac:dyDescent="0.2">
      <c r="A378" s="13" t="str">
        <f t="shared" si="30"/>
        <v/>
      </c>
      <c r="B378" s="6" t="str">
        <f t="shared" si="31"/>
        <v/>
      </c>
      <c r="C378" s="3"/>
      <c r="D378" s="59" t="str">
        <f t="shared" si="32"/>
        <v/>
      </c>
      <c r="E378" s="3"/>
      <c r="F378" s="59" t="str">
        <f t="shared" si="33"/>
        <v/>
      </c>
      <c r="G378" s="6" t="str">
        <f t="shared" si="34"/>
        <v/>
      </c>
      <c r="H378" s="60"/>
      <c r="I378" s="6" t="str">
        <f t="shared" si="35"/>
        <v/>
      </c>
    </row>
    <row r="379" spans="1:9" x14ac:dyDescent="0.2">
      <c r="A379" s="13" t="str">
        <f t="shared" si="30"/>
        <v/>
      </c>
      <c r="B379" s="6" t="str">
        <f t="shared" si="31"/>
        <v/>
      </c>
      <c r="C379" s="3"/>
      <c r="D379" s="59" t="str">
        <f t="shared" si="32"/>
        <v/>
      </c>
      <c r="E379" s="3"/>
      <c r="F379" s="59" t="str">
        <f t="shared" si="33"/>
        <v/>
      </c>
      <c r="G379" s="6" t="str">
        <f t="shared" si="34"/>
        <v/>
      </c>
      <c r="H379" s="60"/>
      <c r="I379" s="6" t="str">
        <f t="shared" si="35"/>
        <v/>
      </c>
    </row>
    <row r="380" spans="1:9" x14ac:dyDescent="0.2">
      <c r="A380" s="13" t="str">
        <f t="shared" si="30"/>
        <v/>
      </c>
      <c r="B380" s="6" t="str">
        <f t="shared" si="31"/>
        <v/>
      </c>
      <c r="C380" s="3"/>
      <c r="D380" s="59" t="str">
        <f t="shared" si="32"/>
        <v/>
      </c>
      <c r="E380" s="3"/>
      <c r="F380" s="59" t="str">
        <f t="shared" si="33"/>
        <v/>
      </c>
      <c r="G380" s="6" t="str">
        <f t="shared" si="34"/>
        <v/>
      </c>
      <c r="H380" s="60"/>
      <c r="I380" s="6" t="str">
        <f t="shared" si="35"/>
        <v/>
      </c>
    </row>
    <row r="381" spans="1:9" x14ac:dyDescent="0.2">
      <c r="A381" s="13" t="str">
        <f t="shared" si="30"/>
        <v/>
      </c>
      <c r="B381" s="6" t="str">
        <f t="shared" si="31"/>
        <v/>
      </c>
      <c r="C381" s="3"/>
      <c r="D381" s="59" t="str">
        <f t="shared" si="32"/>
        <v/>
      </c>
      <c r="E381" s="3"/>
      <c r="F381" s="59" t="str">
        <f t="shared" si="33"/>
        <v/>
      </c>
      <c r="G381" s="6" t="str">
        <f t="shared" si="34"/>
        <v/>
      </c>
      <c r="H381" s="60"/>
      <c r="I381" s="6" t="str">
        <f t="shared" si="35"/>
        <v/>
      </c>
    </row>
    <row r="382" spans="1:9" x14ac:dyDescent="0.2">
      <c r="A382" s="13" t="str">
        <f t="shared" si="30"/>
        <v/>
      </c>
      <c r="B382" s="6" t="str">
        <f t="shared" si="31"/>
        <v/>
      </c>
      <c r="C382" s="3"/>
      <c r="D382" s="59" t="str">
        <f t="shared" si="32"/>
        <v/>
      </c>
      <c r="E382" s="3"/>
      <c r="F382" s="59" t="str">
        <f t="shared" si="33"/>
        <v/>
      </c>
      <c r="G382" s="6" t="str">
        <f t="shared" si="34"/>
        <v/>
      </c>
      <c r="H382" s="60"/>
      <c r="I382" s="6" t="str">
        <f t="shared" si="35"/>
        <v/>
      </c>
    </row>
    <row r="383" spans="1:9" x14ac:dyDescent="0.2">
      <c r="A383" s="13" t="str">
        <f t="shared" si="30"/>
        <v/>
      </c>
      <c r="B383" s="6" t="str">
        <f t="shared" si="31"/>
        <v/>
      </c>
      <c r="C383" s="3"/>
      <c r="D383" s="59" t="str">
        <f t="shared" si="32"/>
        <v/>
      </c>
      <c r="E383" s="3"/>
      <c r="F383" s="59" t="str">
        <f t="shared" si="33"/>
        <v/>
      </c>
      <c r="G383" s="6" t="str">
        <f t="shared" si="34"/>
        <v/>
      </c>
      <c r="H383" s="60"/>
      <c r="I383" s="6" t="str">
        <f t="shared" si="35"/>
        <v/>
      </c>
    </row>
    <row r="384" spans="1:9" x14ac:dyDescent="0.2">
      <c r="A384" s="13" t="str">
        <f t="shared" si="30"/>
        <v/>
      </c>
      <c r="B384" s="6" t="str">
        <f t="shared" si="31"/>
        <v/>
      </c>
      <c r="C384" s="3"/>
      <c r="D384" s="59" t="str">
        <f t="shared" si="32"/>
        <v/>
      </c>
      <c r="E384" s="3"/>
      <c r="F384" s="59" t="str">
        <f t="shared" si="33"/>
        <v/>
      </c>
      <c r="G384" s="6" t="str">
        <f t="shared" si="34"/>
        <v/>
      </c>
      <c r="H384" s="60"/>
      <c r="I384" s="6" t="str">
        <f t="shared" si="35"/>
        <v/>
      </c>
    </row>
    <row r="385" spans="1:9" x14ac:dyDescent="0.2">
      <c r="A385" s="13" t="str">
        <f t="shared" si="30"/>
        <v/>
      </c>
      <c r="B385" s="6" t="str">
        <f t="shared" si="31"/>
        <v/>
      </c>
      <c r="C385" s="3"/>
      <c r="D385" s="59" t="str">
        <f t="shared" si="32"/>
        <v/>
      </c>
      <c r="E385" s="3"/>
      <c r="F385" s="59" t="str">
        <f t="shared" si="33"/>
        <v/>
      </c>
      <c r="G385" s="6" t="str">
        <f t="shared" si="34"/>
        <v/>
      </c>
      <c r="H385" s="60"/>
      <c r="I385" s="6" t="str">
        <f t="shared" si="35"/>
        <v/>
      </c>
    </row>
    <row r="386" spans="1:9" x14ac:dyDescent="0.2">
      <c r="A386" s="13" t="str">
        <f t="shared" si="30"/>
        <v/>
      </c>
      <c r="B386" s="6" t="str">
        <f t="shared" si="31"/>
        <v/>
      </c>
      <c r="C386" s="3"/>
      <c r="D386" s="59" t="str">
        <f t="shared" si="32"/>
        <v/>
      </c>
      <c r="E386" s="3"/>
      <c r="F386" s="59" t="str">
        <f t="shared" si="33"/>
        <v/>
      </c>
      <c r="G386" s="6" t="str">
        <f t="shared" si="34"/>
        <v/>
      </c>
      <c r="H386" s="60"/>
      <c r="I386" s="6" t="str">
        <f t="shared" si="35"/>
        <v/>
      </c>
    </row>
    <row r="387" spans="1:9" x14ac:dyDescent="0.2">
      <c r="A387" s="13" t="str">
        <f t="shared" si="30"/>
        <v/>
      </c>
      <c r="B387" s="6" t="str">
        <f t="shared" si="31"/>
        <v/>
      </c>
      <c r="C387" s="3"/>
      <c r="D387" s="59" t="str">
        <f t="shared" si="32"/>
        <v/>
      </c>
      <c r="E387" s="3"/>
      <c r="F387" s="59" t="str">
        <f t="shared" si="33"/>
        <v/>
      </c>
      <c r="G387" s="6" t="str">
        <f t="shared" si="34"/>
        <v/>
      </c>
      <c r="H387" s="60"/>
      <c r="I387" s="6" t="str">
        <f t="shared" si="35"/>
        <v/>
      </c>
    </row>
    <row r="388" spans="1:9" x14ac:dyDescent="0.2">
      <c r="A388" s="13" t="str">
        <f t="shared" si="30"/>
        <v/>
      </c>
      <c r="B388" s="6" t="str">
        <f t="shared" si="31"/>
        <v/>
      </c>
      <c r="C388" s="3"/>
      <c r="D388" s="59" t="str">
        <f t="shared" si="32"/>
        <v/>
      </c>
      <c r="E388" s="3"/>
      <c r="F388" s="59" t="str">
        <f t="shared" si="33"/>
        <v/>
      </c>
      <c r="G388" s="6" t="str">
        <f t="shared" si="34"/>
        <v/>
      </c>
      <c r="H388" s="60"/>
      <c r="I388" s="6" t="str">
        <f t="shared" si="35"/>
        <v/>
      </c>
    </row>
    <row r="389" spans="1:9" x14ac:dyDescent="0.2">
      <c r="A389" s="13" t="str">
        <f t="shared" si="30"/>
        <v/>
      </c>
      <c r="B389" s="6" t="str">
        <f t="shared" si="31"/>
        <v/>
      </c>
      <c r="C389" s="3"/>
      <c r="D389" s="59" t="str">
        <f t="shared" si="32"/>
        <v/>
      </c>
      <c r="E389" s="3"/>
      <c r="F389" s="59" t="str">
        <f t="shared" si="33"/>
        <v/>
      </c>
      <c r="G389" s="6" t="str">
        <f t="shared" si="34"/>
        <v/>
      </c>
      <c r="H389" s="60"/>
      <c r="I389" s="6" t="str">
        <f t="shared" si="35"/>
        <v/>
      </c>
    </row>
    <row r="390" spans="1:9" x14ac:dyDescent="0.2">
      <c r="A390" s="13" t="str">
        <f t="shared" si="30"/>
        <v/>
      </c>
      <c r="B390" s="6" t="str">
        <f t="shared" si="31"/>
        <v/>
      </c>
      <c r="C390" s="3"/>
      <c r="D390" s="59" t="str">
        <f t="shared" si="32"/>
        <v/>
      </c>
      <c r="E390" s="3"/>
      <c r="F390" s="59" t="str">
        <f t="shared" si="33"/>
        <v/>
      </c>
      <c r="G390" s="6" t="str">
        <f t="shared" si="34"/>
        <v/>
      </c>
      <c r="H390" s="60"/>
      <c r="I390" s="6" t="str">
        <f t="shared" si="35"/>
        <v/>
      </c>
    </row>
    <row r="391" spans="1:9" x14ac:dyDescent="0.2">
      <c r="A391" s="13" t="str">
        <f t="shared" si="30"/>
        <v/>
      </c>
      <c r="B391" s="6" t="str">
        <f t="shared" si="31"/>
        <v/>
      </c>
      <c r="C391" s="3"/>
      <c r="D391" s="59" t="str">
        <f t="shared" si="32"/>
        <v/>
      </c>
      <c r="E391" s="3"/>
      <c r="F391" s="59" t="str">
        <f t="shared" si="33"/>
        <v/>
      </c>
      <c r="G391" s="6" t="str">
        <f t="shared" si="34"/>
        <v/>
      </c>
      <c r="H391" s="60"/>
      <c r="I391" s="6" t="str">
        <f t="shared" si="35"/>
        <v/>
      </c>
    </row>
    <row r="392" spans="1:9" x14ac:dyDescent="0.2">
      <c r="A392" s="13" t="str">
        <f t="shared" si="30"/>
        <v/>
      </c>
      <c r="B392" s="6" t="str">
        <f t="shared" si="31"/>
        <v/>
      </c>
      <c r="C392" s="3"/>
      <c r="D392" s="59" t="str">
        <f t="shared" si="32"/>
        <v/>
      </c>
      <c r="E392" s="3"/>
      <c r="F392" s="59" t="str">
        <f t="shared" si="33"/>
        <v/>
      </c>
      <c r="G392" s="6" t="str">
        <f t="shared" si="34"/>
        <v/>
      </c>
      <c r="H392" s="60"/>
      <c r="I392" s="6" t="str">
        <f t="shared" si="35"/>
        <v/>
      </c>
    </row>
    <row r="393" spans="1:9" x14ac:dyDescent="0.2">
      <c r="A393" s="13" t="str">
        <f t="shared" si="30"/>
        <v/>
      </c>
      <c r="B393" s="6" t="str">
        <f t="shared" si="31"/>
        <v/>
      </c>
      <c r="C393" s="3"/>
      <c r="D393" s="59" t="str">
        <f t="shared" si="32"/>
        <v/>
      </c>
      <c r="E393" s="3"/>
      <c r="F393" s="59" t="str">
        <f t="shared" si="33"/>
        <v/>
      </c>
      <c r="G393" s="6" t="str">
        <f t="shared" si="34"/>
        <v/>
      </c>
      <c r="H393" s="60"/>
      <c r="I393" s="6" t="str">
        <f t="shared" si="35"/>
        <v/>
      </c>
    </row>
    <row r="394" spans="1:9" x14ac:dyDescent="0.2">
      <c r="A394" s="13" t="str">
        <f t="shared" si="30"/>
        <v/>
      </c>
      <c r="B394" s="6" t="str">
        <f t="shared" si="31"/>
        <v/>
      </c>
      <c r="C394" s="3"/>
      <c r="D394" s="59" t="str">
        <f t="shared" si="32"/>
        <v/>
      </c>
      <c r="E394" s="3"/>
      <c r="F394" s="59" t="str">
        <f t="shared" si="33"/>
        <v/>
      </c>
      <c r="G394" s="6" t="str">
        <f t="shared" si="34"/>
        <v/>
      </c>
      <c r="H394" s="60"/>
      <c r="I394" s="6" t="str">
        <f t="shared" si="35"/>
        <v/>
      </c>
    </row>
    <row r="395" spans="1:9" x14ac:dyDescent="0.2">
      <c r="A395" s="13" t="str">
        <f t="shared" si="30"/>
        <v/>
      </c>
      <c r="B395" s="6" t="str">
        <f t="shared" si="31"/>
        <v/>
      </c>
      <c r="C395" s="3"/>
      <c r="D395" s="59" t="str">
        <f t="shared" si="32"/>
        <v/>
      </c>
      <c r="E395" s="3"/>
      <c r="F395" s="59" t="str">
        <f t="shared" si="33"/>
        <v/>
      </c>
      <c r="G395" s="6" t="str">
        <f t="shared" si="34"/>
        <v/>
      </c>
      <c r="H395" s="60"/>
      <c r="I395" s="6" t="str">
        <f t="shared" si="35"/>
        <v/>
      </c>
    </row>
    <row r="396" spans="1:9" x14ac:dyDescent="0.2">
      <c r="A396" s="13" t="str">
        <f t="shared" ref="A396:A459" si="36">IF(I395=0,"",IF(I395="","",DATE(YEAR(A395),MONTH(A395)+1,1)))</f>
        <v/>
      </c>
      <c r="B396" s="6" t="str">
        <f t="shared" ref="B396:B459" si="37">IF(A396="","",B395-F395-SonderTilgungen)</f>
        <v/>
      </c>
      <c r="C396" s="3"/>
      <c r="D396" s="59" t="str">
        <f t="shared" ref="D396:D459" si="38">IF(A396="","",B396*Zinssatz/12)</f>
        <v/>
      </c>
      <c r="E396" s="3"/>
      <c r="F396" s="59" t="str">
        <f t="shared" ref="F396:F459" si="39">IF(A396="","",IF((MonatsBelastung-D396)&gt;I395,I395,MonatsBelastung-D396))</f>
        <v/>
      </c>
      <c r="G396" s="6" t="str">
        <f t="shared" ref="G396:G459" si="40">IF(A396="","",MonatsBelastung)</f>
        <v/>
      </c>
      <c r="H396" s="60"/>
      <c r="I396" s="6" t="str">
        <f t="shared" ref="I396:I459" si="41">IF(I395=0,"",IF(I395="","",B396-F396))</f>
        <v/>
      </c>
    </row>
    <row r="397" spans="1:9" x14ac:dyDescent="0.2">
      <c r="A397" s="13" t="str">
        <f t="shared" si="36"/>
        <v/>
      </c>
      <c r="B397" s="6" t="str">
        <f t="shared" si="37"/>
        <v/>
      </c>
      <c r="C397" s="3"/>
      <c r="D397" s="59" t="str">
        <f t="shared" si="38"/>
        <v/>
      </c>
      <c r="E397" s="3"/>
      <c r="F397" s="59" t="str">
        <f t="shared" si="39"/>
        <v/>
      </c>
      <c r="G397" s="6" t="str">
        <f t="shared" si="40"/>
        <v/>
      </c>
      <c r="H397" s="60"/>
      <c r="I397" s="6" t="str">
        <f t="shared" si="41"/>
        <v/>
      </c>
    </row>
    <row r="398" spans="1:9" x14ac:dyDescent="0.2">
      <c r="A398" s="13" t="str">
        <f t="shared" si="36"/>
        <v/>
      </c>
      <c r="B398" s="6" t="str">
        <f t="shared" si="37"/>
        <v/>
      </c>
      <c r="C398" s="3"/>
      <c r="D398" s="59" t="str">
        <f t="shared" si="38"/>
        <v/>
      </c>
      <c r="E398" s="3"/>
      <c r="F398" s="59" t="str">
        <f t="shared" si="39"/>
        <v/>
      </c>
      <c r="G398" s="6" t="str">
        <f t="shared" si="40"/>
        <v/>
      </c>
      <c r="H398" s="60"/>
      <c r="I398" s="6" t="str">
        <f t="shared" si="41"/>
        <v/>
      </c>
    </row>
    <row r="399" spans="1:9" x14ac:dyDescent="0.2">
      <c r="A399" s="13" t="str">
        <f t="shared" si="36"/>
        <v/>
      </c>
      <c r="B399" s="6" t="str">
        <f t="shared" si="37"/>
        <v/>
      </c>
      <c r="C399" s="3"/>
      <c r="D399" s="59" t="str">
        <f t="shared" si="38"/>
        <v/>
      </c>
      <c r="E399" s="3"/>
      <c r="F399" s="59" t="str">
        <f t="shared" si="39"/>
        <v/>
      </c>
      <c r="G399" s="6" t="str">
        <f t="shared" si="40"/>
        <v/>
      </c>
      <c r="H399" s="60"/>
      <c r="I399" s="6" t="str">
        <f t="shared" si="41"/>
        <v/>
      </c>
    </row>
    <row r="400" spans="1:9" x14ac:dyDescent="0.2">
      <c r="A400" s="13" t="str">
        <f t="shared" si="36"/>
        <v/>
      </c>
      <c r="B400" s="6" t="str">
        <f t="shared" si="37"/>
        <v/>
      </c>
      <c r="C400" s="3"/>
      <c r="D400" s="59" t="str">
        <f t="shared" si="38"/>
        <v/>
      </c>
      <c r="E400" s="3"/>
      <c r="F400" s="59" t="str">
        <f t="shared" si="39"/>
        <v/>
      </c>
      <c r="G400" s="6" t="str">
        <f t="shared" si="40"/>
        <v/>
      </c>
      <c r="H400" s="60"/>
      <c r="I400" s="6" t="str">
        <f t="shared" si="41"/>
        <v/>
      </c>
    </row>
    <row r="401" spans="1:9" x14ac:dyDescent="0.2">
      <c r="A401" s="13" t="str">
        <f t="shared" si="36"/>
        <v/>
      </c>
      <c r="B401" s="6" t="str">
        <f t="shared" si="37"/>
        <v/>
      </c>
      <c r="C401" s="3"/>
      <c r="D401" s="59" t="str">
        <f t="shared" si="38"/>
        <v/>
      </c>
      <c r="E401" s="3"/>
      <c r="F401" s="59" t="str">
        <f t="shared" si="39"/>
        <v/>
      </c>
      <c r="G401" s="6" t="str">
        <f t="shared" si="40"/>
        <v/>
      </c>
      <c r="H401" s="60"/>
      <c r="I401" s="6" t="str">
        <f t="shared" si="41"/>
        <v/>
      </c>
    </row>
    <row r="402" spans="1:9" x14ac:dyDescent="0.2">
      <c r="A402" s="13" t="str">
        <f t="shared" si="36"/>
        <v/>
      </c>
      <c r="B402" s="6" t="str">
        <f t="shared" si="37"/>
        <v/>
      </c>
      <c r="C402" s="3"/>
      <c r="D402" s="59" t="str">
        <f t="shared" si="38"/>
        <v/>
      </c>
      <c r="E402" s="3"/>
      <c r="F402" s="59" t="str">
        <f t="shared" si="39"/>
        <v/>
      </c>
      <c r="G402" s="6" t="str">
        <f t="shared" si="40"/>
        <v/>
      </c>
      <c r="H402" s="60"/>
      <c r="I402" s="6" t="str">
        <f t="shared" si="41"/>
        <v/>
      </c>
    </row>
    <row r="403" spans="1:9" x14ac:dyDescent="0.2">
      <c r="A403" s="13" t="str">
        <f t="shared" si="36"/>
        <v/>
      </c>
      <c r="B403" s="6" t="str">
        <f t="shared" si="37"/>
        <v/>
      </c>
      <c r="C403" s="3"/>
      <c r="D403" s="59" t="str">
        <f t="shared" si="38"/>
        <v/>
      </c>
      <c r="E403" s="3"/>
      <c r="F403" s="59" t="str">
        <f t="shared" si="39"/>
        <v/>
      </c>
      <c r="G403" s="6" t="str">
        <f t="shared" si="40"/>
        <v/>
      </c>
      <c r="H403" s="60"/>
      <c r="I403" s="6" t="str">
        <f t="shared" si="41"/>
        <v/>
      </c>
    </row>
    <row r="404" spans="1:9" x14ac:dyDescent="0.2">
      <c r="A404" s="13" t="str">
        <f t="shared" si="36"/>
        <v/>
      </c>
      <c r="B404" s="6" t="str">
        <f t="shared" si="37"/>
        <v/>
      </c>
      <c r="C404" s="3"/>
      <c r="D404" s="59" t="str">
        <f t="shared" si="38"/>
        <v/>
      </c>
      <c r="E404" s="3"/>
      <c r="F404" s="59" t="str">
        <f t="shared" si="39"/>
        <v/>
      </c>
      <c r="G404" s="6" t="str">
        <f t="shared" si="40"/>
        <v/>
      </c>
      <c r="H404" s="60"/>
      <c r="I404" s="6" t="str">
        <f t="shared" si="41"/>
        <v/>
      </c>
    </row>
    <row r="405" spans="1:9" x14ac:dyDescent="0.2">
      <c r="A405" s="13" t="str">
        <f t="shared" si="36"/>
        <v/>
      </c>
      <c r="B405" s="6" t="str">
        <f t="shared" si="37"/>
        <v/>
      </c>
      <c r="C405" s="3"/>
      <c r="D405" s="59" t="str">
        <f t="shared" si="38"/>
        <v/>
      </c>
      <c r="E405" s="3"/>
      <c r="F405" s="59" t="str">
        <f t="shared" si="39"/>
        <v/>
      </c>
      <c r="G405" s="6" t="str">
        <f t="shared" si="40"/>
        <v/>
      </c>
      <c r="H405" s="60"/>
      <c r="I405" s="6" t="str">
        <f t="shared" si="41"/>
        <v/>
      </c>
    </row>
    <row r="406" spans="1:9" x14ac:dyDescent="0.2">
      <c r="A406" s="13" t="str">
        <f t="shared" si="36"/>
        <v/>
      </c>
      <c r="B406" s="6" t="str">
        <f t="shared" si="37"/>
        <v/>
      </c>
      <c r="C406" s="3"/>
      <c r="D406" s="59" t="str">
        <f t="shared" si="38"/>
        <v/>
      </c>
      <c r="E406" s="3"/>
      <c r="F406" s="59" t="str">
        <f t="shared" si="39"/>
        <v/>
      </c>
      <c r="G406" s="6" t="str">
        <f t="shared" si="40"/>
        <v/>
      </c>
      <c r="H406" s="60"/>
      <c r="I406" s="6" t="str">
        <f t="shared" si="41"/>
        <v/>
      </c>
    </row>
    <row r="407" spans="1:9" x14ac:dyDescent="0.2">
      <c r="A407" s="13" t="str">
        <f t="shared" si="36"/>
        <v/>
      </c>
      <c r="B407" s="6" t="str">
        <f t="shared" si="37"/>
        <v/>
      </c>
      <c r="C407" s="3"/>
      <c r="D407" s="59" t="str">
        <f t="shared" si="38"/>
        <v/>
      </c>
      <c r="E407" s="3"/>
      <c r="F407" s="59" t="str">
        <f t="shared" si="39"/>
        <v/>
      </c>
      <c r="G407" s="6" t="str">
        <f t="shared" si="40"/>
        <v/>
      </c>
      <c r="H407" s="60"/>
      <c r="I407" s="6" t="str">
        <f t="shared" si="41"/>
        <v/>
      </c>
    </row>
    <row r="408" spans="1:9" x14ac:dyDescent="0.2">
      <c r="A408" s="13" t="str">
        <f t="shared" si="36"/>
        <v/>
      </c>
      <c r="B408" s="6" t="str">
        <f t="shared" si="37"/>
        <v/>
      </c>
      <c r="C408" s="3"/>
      <c r="D408" s="59" t="str">
        <f t="shared" si="38"/>
        <v/>
      </c>
      <c r="E408" s="3"/>
      <c r="F408" s="59" t="str">
        <f t="shared" si="39"/>
        <v/>
      </c>
      <c r="G408" s="6" t="str">
        <f t="shared" si="40"/>
        <v/>
      </c>
      <c r="H408" s="60"/>
      <c r="I408" s="6" t="str">
        <f t="shared" si="41"/>
        <v/>
      </c>
    </row>
    <row r="409" spans="1:9" x14ac:dyDescent="0.2">
      <c r="A409" s="13" t="str">
        <f t="shared" si="36"/>
        <v/>
      </c>
      <c r="B409" s="6" t="str">
        <f t="shared" si="37"/>
        <v/>
      </c>
      <c r="C409" s="3"/>
      <c r="D409" s="59" t="str">
        <f t="shared" si="38"/>
        <v/>
      </c>
      <c r="E409" s="3"/>
      <c r="F409" s="59" t="str">
        <f t="shared" si="39"/>
        <v/>
      </c>
      <c r="G409" s="6" t="str">
        <f t="shared" si="40"/>
        <v/>
      </c>
      <c r="H409" s="60"/>
      <c r="I409" s="6" t="str">
        <f t="shared" si="41"/>
        <v/>
      </c>
    </row>
    <row r="410" spans="1:9" x14ac:dyDescent="0.2">
      <c r="A410" s="13" t="str">
        <f t="shared" si="36"/>
        <v/>
      </c>
      <c r="B410" s="6" t="str">
        <f t="shared" si="37"/>
        <v/>
      </c>
      <c r="C410" s="3"/>
      <c r="D410" s="59" t="str">
        <f t="shared" si="38"/>
        <v/>
      </c>
      <c r="E410" s="3"/>
      <c r="F410" s="59" t="str">
        <f t="shared" si="39"/>
        <v/>
      </c>
      <c r="G410" s="6" t="str">
        <f t="shared" si="40"/>
        <v/>
      </c>
      <c r="H410" s="60"/>
      <c r="I410" s="6" t="str">
        <f t="shared" si="41"/>
        <v/>
      </c>
    </row>
    <row r="411" spans="1:9" x14ac:dyDescent="0.2">
      <c r="A411" s="13" t="str">
        <f t="shared" si="36"/>
        <v/>
      </c>
      <c r="B411" s="6" t="str">
        <f t="shared" si="37"/>
        <v/>
      </c>
      <c r="C411" s="3"/>
      <c r="D411" s="59" t="str">
        <f t="shared" si="38"/>
        <v/>
      </c>
      <c r="E411" s="3"/>
      <c r="F411" s="59" t="str">
        <f t="shared" si="39"/>
        <v/>
      </c>
      <c r="G411" s="6" t="str">
        <f t="shared" si="40"/>
        <v/>
      </c>
      <c r="H411" s="60"/>
      <c r="I411" s="6" t="str">
        <f t="shared" si="41"/>
        <v/>
      </c>
    </row>
    <row r="412" spans="1:9" x14ac:dyDescent="0.2">
      <c r="A412" s="13" t="str">
        <f t="shared" si="36"/>
        <v/>
      </c>
      <c r="B412" s="6" t="str">
        <f t="shared" si="37"/>
        <v/>
      </c>
      <c r="C412" s="3"/>
      <c r="D412" s="59" t="str">
        <f t="shared" si="38"/>
        <v/>
      </c>
      <c r="E412" s="3"/>
      <c r="F412" s="59" t="str">
        <f t="shared" si="39"/>
        <v/>
      </c>
      <c r="G412" s="6" t="str">
        <f t="shared" si="40"/>
        <v/>
      </c>
      <c r="H412" s="60"/>
      <c r="I412" s="6" t="str">
        <f t="shared" si="41"/>
        <v/>
      </c>
    </row>
    <row r="413" spans="1:9" x14ac:dyDescent="0.2">
      <c r="A413" s="13" t="str">
        <f t="shared" si="36"/>
        <v/>
      </c>
      <c r="B413" s="6" t="str">
        <f t="shared" si="37"/>
        <v/>
      </c>
      <c r="C413" s="3"/>
      <c r="D413" s="59" t="str">
        <f t="shared" si="38"/>
        <v/>
      </c>
      <c r="E413" s="3"/>
      <c r="F413" s="59" t="str">
        <f t="shared" si="39"/>
        <v/>
      </c>
      <c r="G413" s="6" t="str">
        <f t="shared" si="40"/>
        <v/>
      </c>
      <c r="H413" s="60"/>
      <c r="I413" s="6" t="str">
        <f t="shared" si="41"/>
        <v/>
      </c>
    </row>
    <row r="414" spans="1:9" x14ac:dyDescent="0.2">
      <c r="A414" s="13" t="str">
        <f t="shared" si="36"/>
        <v/>
      </c>
      <c r="B414" s="6" t="str">
        <f t="shared" si="37"/>
        <v/>
      </c>
      <c r="C414" s="3"/>
      <c r="D414" s="59" t="str">
        <f t="shared" si="38"/>
        <v/>
      </c>
      <c r="E414" s="3"/>
      <c r="F414" s="59" t="str">
        <f t="shared" si="39"/>
        <v/>
      </c>
      <c r="G414" s="6" t="str">
        <f t="shared" si="40"/>
        <v/>
      </c>
      <c r="H414" s="60"/>
      <c r="I414" s="6" t="str">
        <f t="shared" si="41"/>
        <v/>
      </c>
    </row>
    <row r="415" spans="1:9" x14ac:dyDescent="0.2">
      <c r="A415" s="13" t="str">
        <f t="shared" si="36"/>
        <v/>
      </c>
      <c r="B415" s="6" t="str">
        <f t="shared" si="37"/>
        <v/>
      </c>
      <c r="C415" s="3"/>
      <c r="D415" s="59" t="str">
        <f t="shared" si="38"/>
        <v/>
      </c>
      <c r="E415" s="3"/>
      <c r="F415" s="59" t="str">
        <f t="shared" si="39"/>
        <v/>
      </c>
      <c r="G415" s="6" t="str">
        <f t="shared" si="40"/>
        <v/>
      </c>
      <c r="H415" s="60"/>
      <c r="I415" s="6" t="str">
        <f t="shared" si="41"/>
        <v/>
      </c>
    </row>
    <row r="416" spans="1:9" x14ac:dyDescent="0.2">
      <c r="A416" s="13" t="str">
        <f t="shared" si="36"/>
        <v/>
      </c>
      <c r="B416" s="6" t="str">
        <f t="shared" si="37"/>
        <v/>
      </c>
      <c r="C416" s="3"/>
      <c r="D416" s="59" t="str">
        <f t="shared" si="38"/>
        <v/>
      </c>
      <c r="E416" s="3"/>
      <c r="F416" s="59" t="str">
        <f t="shared" si="39"/>
        <v/>
      </c>
      <c r="G416" s="6" t="str">
        <f t="shared" si="40"/>
        <v/>
      </c>
      <c r="H416" s="60"/>
      <c r="I416" s="6" t="str">
        <f t="shared" si="41"/>
        <v/>
      </c>
    </row>
    <row r="417" spans="1:9" x14ac:dyDescent="0.2">
      <c r="A417" s="13" t="str">
        <f t="shared" si="36"/>
        <v/>
      </c>
      <c r="B417" s="6" t="str">
        <f t="shared" si="37"/>
        <v/>
      </c>
      <c r="C417" s="3"/>
      <c r="D417" s="59" t="str">
        <f t="shared" si="38"/>
        <v/>
      </c>
      <c r="E417" s="3"/>
      <c r="F417" s="59" t="str">
        <f t="shared" si="39"/>
        <v/>
      </c>
      <c r="G417" s="6" t="str">
        <f t="shared" si="40"/>
        <v/>
      </c>
      <c r="H417" s="60"/>
      <c r="I417" s="6" t="str">
        <f t="shared" si="41"/>
        <v/>
      </c>
    </row>
    <row r="418" spans="1:9" x14ac:dyDescent="0.2">
      <c r="A418" s="13" t="str">
        <f t="shared" si="36"/>
        <v/>
      </c>
      <c r="B418" s="6" t="str">
        <f t="shared" si="37"/>
        <v/>
      </c>
      <c r="C418" s="3"/>
      <c r="D418" s="59" t="str">
        <f t="shared" si="38"/>
        <v/>
      </c>
      <c r="E418" s="3"/>
      <c r="F418" s="59" t="str">
        <f t="shared" si="39"/>
        <v/>
      </c>
      <c r="G418" s="6" t="str">
        <f t="shared" si="40"/>
        <v/>
      </c>
      <c r="H418" s="60"/>
      <c r="I418" s="6" t="str">
        <f t="shared" si="41"/>
        <v/>
      </c>
    </row>
    <row r="419" spans="1:9" x14ac:dyDescent="0.2">
      <c r="A419" s="13" t="str">
        <f t="shared" si="36"/>
        <v/>
      </c>
      <c r="B419" s="6" t="str">
        <f t="shared" si="37"/>
        <v/>
      </c>
      <c r="C419" s="3"/>
      <c r="D419" s="59" t="str">
        <f t="shared" si="38"/>
        <v/>
      </c>
      <c r="E419" s="3"/>
      <c r="F419" s="59" t="str">
        <f t="shared" si="39"/>
        <v/>
      </c>
      <c r="G419" s="6" t="str">
        <f t="shared" si="40"/>
        <v/>
      </c>
      <c r="H419" s="60"/>
      <c r="I419" s="6" t="str">
        <f t="shared" si="41"/>
        <v/>
      </c>
    </row>
    <row r="420" spans="1:9" x14ac:dyDescent="0.2">
      <c r="A420" s="13" t="str">
        <f t="shared" si="36"/>
        <v/>
      </c>
      <c r="B420" s="6" t="str">
        <f t="shared" si="37"/>
        <v/>
      </c>
      <c r="C420" s="3"/>
      <c r="D420" s="59" t="str">
        <f t="shared" si="38"/>
        <v/>
      </c>
      <c r="E420" s="3"/>
      <c r="F420" s="59" t="str">
        <f t="shared" si="39"/>
        <v/>
      </c>
      <c r="G420" s="6" t="str">
        <f t="shared" si="40"/>
        <v/>
      </c>
      <c r="H420" s="60"/>
      <c r="I420" s="6" t="str">
        <f t="shared" si="41"/>
        <v/>
      </c>
    </row>
    <row r="421" spans="1:9" x14ac:dyDescent="0.2">
      <c r="A421" s="13" t="str">
        <f t="shared" si="36"/>
        <v/>
      </c>
      <c r="B421" s="6" t="str">
        <f t="shared" si="37"/>
        <v/>
      </c>
      <c r="C421" s="3"/>
      <c r="D421" s="59" t="str">
        <f t="shared" si="38"/>
        <v/>
      </c>
      <c r="E421" s="3"/>
      <c r="F421" s="59" t="str">
        <f t="shared" si="39"/>
        <v/>
      </c>
      <c r="G421" s="6" t="str">
        <f t="shared" si="40"/>
        <v/>
      </c>
      <c r="H421" s="60"/>
      <c r="I421" s="6" t="str">
        <f t="shared" si="41"/>
        <v/>
      </c>
    </row>
    <row r="422" spans="1:9" x14ac:dyDescent="0.2">
      <c r="A422" s="13" t="str">
        <f t="shared" si="36"/>
        <v/>
      </c>
      <c r="B422" s="6" t="str">
        <f t="shared" si="37"/>
        <v/>
      </c>
      <c r="C422" s="3"/>
      <c r="D422" s="59" t="str">
        <f t="shared" si="38"/>
        <v/>
      </c>
      <c r="E422" s="3"/>
      <c r="F422" s="59" t="str">
        <f t="shared" si="39"/>
        <v/>
      </c>
      <c r="G422" s="6" t="str">
        <f t="shared" si="40"/>
        <v/>
      </c>
      <c r="H422" s="60"/>
      <c r="I422" s="6" t="str">
        <f t="shared" si="41"/>
        <v/>
      </c>
    </row>
    <row r="423" spans="1:9" x14ac:dyDescent="0.2">
      <c r="A423" s="13" t="str">
        <f t="shared" si="36"/>
        <v/>
      </c>
      <c r="B423" s="6" t="str">
        <f t="shared" si="37"/>
        <v/>
      </c>
      <c r="C423" s="3"/>
      <c r="D423" s="59" t="str">
        <f t="shared" si="38"/>
        <v/>
      </c>
      <c r="E423" s="3"/>
      <c r="F423" s="59" t="str">
        <f t="shared" si="39"/>
        <v/>
      </c>
      <c r="G423" s="6" t="str">
        <f t="shared" si="40"/>
        <v/>
      </c>
      <c r="H423" s="60"/>
      <c r="I423" s="6" t="str">
        <f t="shared" si="41"/>
        <v/>
      </c>
    </row>
    <row r="424" spans="1:9" x14ac:dyDescent="0.2">
      <c r="A424" s="13" t="str">
        <f t="shared" si="36"/>
        <v/>
      </c>
      <c r="B424" s="6" t="str">
        <f t="shared" si="37"/>
        <v/>
      </c>
      <c r="C424" s="3"/>
      <c r="D424" s="59" t="str">
        <f t="shared" si="38"/>
        <v/>
      </c>
      <c r="E424" s="3"/>
      <c r="F424" s="59" t="str">
        <f t="shared" si="39"/>
        <v/>
      </c>
      <c r="G424" s="6" t="str">
        <f t="shared" si="40"/>
        <v/>
      </c>
      <c r="H424" s="60"/>
      <c r="I424" s="6" t="str">
        <f t="shared" si="41"/>
        <v/>
      </c>
    </row>
    <row r="425" spans="1:9" x14ac:dyDescent="0.2">
      <c r="A425" s="13" t="str">
        <f t="shared" si="36"/>
        <v/>
      </c>
      <c r="B425" s="6" t="str">
        <f t="shared" si="37"/>
        <v/>
      </c>
      <c r="C425" s="3"/>
      <c r="D425" s="59" t="str">
        <f t="shared" si="38"/>
        <v/>
      </c>
      <c r="E425" s="3"/>
      <c r="F425" s="59" t="str">
        <f t="shared" si="39"/>
        <v/>
      </c>
      <c r="G425" s="6" t="str">
        <f t="shared" si="40"/>
        <v/>
      </c>
      <c r="H425" s="60"/>
      <c r="I425" s="6" t="str">
        <f t="shared" si="41"/>
        <v/>
      </c>
    </row>
    <row r="426" spans="1:9" x14ac:dyDescent="0.2">
      <c r="A426" s="13" t="str">
        <f t="shared" si="36"/>
        <v/>
      </c>
      <c r="B426" s="6" t="str">
        <f t="shared" si="37"/>
        <v/>
      </c>
      <c r="C426" s="3"/>
      <c r="D426" s="59" t="str">
        <f t="shared" si="38"/>
        <v/>
      </c>
      <c r="E426" s="3"/>
      <c r="F426" s="59" t="str">
        <f t="shared" si="39"/>
        <v/>
      </c>
      <c r="G426" s="6" t="str">
        <f t="shared" si="40"/>
        <v/>
      </c>
      <c r="H426" s="60"/>
      <c r="I426" s="6" t="str">
        <f t="shared" si="41"/>
        <v/>
      </c>
    </row>
    <row r="427" spans="1:9" x14ac:dyDescent="0.2">
      <c r="A427" s="13" t="str">
        <f t="shared" si="36"/>
        <v/>
      </c>
      <c r="B427" s="6" t="str">
        <f t="shared" si="37"/>
        <v/>
      </c>
      <c r="C427" s="3"/>
      <c r="D427" s="59" t="str">
        <f t="shared" si="38"/>
        <v/>
      </c>
      <c r="E427" s="3"/>
      <c r="F427" s="59" t="str">
        <f t="shared" si="39"/>
        <v/>
      </c>
      <c r="G427" s="6" t="str">
        <f t="shared" si="40"/>
        <v/>
      </c>
      <c r="H427" s="60"/>
      <c r="I427" s="6" t="str">
        <f t="shared" si="41"/>
        <v/>
      </c>
    </row>
    <row r="428" spans="1:9" x14ac:dyDescent="0.2">
      <c r="A428" s="13" t="str">
        <f t="shared" si="36"/>
        <v/>
      </c>
      <c r="B428" s="6" t="str">
        <f t="shared" si="37"/>
        <v/>
      </c>
      <c r="C428" s="3"/>
      <c r="D428" s="59" t="str">
        <f t="shared" si="38"/>
        <v/>
      </c>
      <c r="E428" s="3"/>
      <c r="F428" s="59" t="str">
        <f t="shared" si="39"/>
        <v/>
      </c>
      <c r="G428" s="6" t="str">
        <f t="shared" si="40"/>
        <v/>
      </c>
      <c r="H428" s="60"/>
      <c r="I428" s="6" t="str">
        <f t="shared" si="41"/>
        <v/>
      </c>
    </row>
    <row r="429" spans="1:9" x14ac:dyDescent="0.2">
      <c r="A429" s="13" t="str">
        <f t="shared" si="36"/>
        <v/>
      </c>
      <c r="B429" s="6" t="str">
        <f t="shared" si="37"/>
        <v/>
      </c>
      <c r="C429" s="3"/>
      <c r="D429" s="59" t="str">
        <f t="shared" si="38"/>
        <v/>
      </c>
      <c r="E429" s="3"/>
      <c r="F429" s="59" t="str">
        <f t="shared" si="39"/>
        <v/>
      </c>
      <c r="G429" s="6" t="str">
        <f t="shared" si="40"/>
        <v/>
      </c>
      <c r="H429" s="60"/>
      <c r="I429" s="6" t="str">
        <f t="shared" si="41"/>
        <v/>
      </c>
    </row>
    <row r="430" spans="1:9" x14ac:dyDescent="0.2">
      <c r="A430" s="13" t="str">
        <f t="shared" si="36"/>
        <v/>
      </c>
      <c r="B430" s="6" t="str">
        <f t="shared" si="37"/>
        <v/>
      </c>
      <c r="C430" s="3"/>
      <c r="D430" s="59" t="str">
        <f t="shared" si="38"/>
        <v/>
      </c>
      <c r="E430" s="3"/>
      <c r="F430" s="59" t="str">
        <f t="shared" si="39"/>
        <v/>
      </c>
      <c r="G430" s="6" t="str">
        <f t="shared" si="40"/>
        <v/>
      </c>
      <c r="H430" s="60"/>
      <c r="I430" s="6" t="str">
        <f t="shared" si="41"/>
        <v/>
      </c>
    </row>
    <row r="431" spans="1:9" x14ac:dyDescent="0.2">
      <c r="A431" s="13" t="str">
        <f t="shared" si="36"/>
        <v/>
      </c>
      <c r="B431" s="6" t="str">
        <f t="shared" si="37"/>
        <v/>
      </c>
      <c r="C431" s="3"/>
      <c r="D431" s="59" t="str">
        <f t="shared" si="38"/>
        <v/>
      </c>
      <c r="E431" s="3"/>
      <c r="F431" s="59" t="str">
        <f t="shared" si="39"/>
        <v/>
      </c>
      <c r="G431" s="6" t="str">
        <f t="shared" si="40"/>
        <v/>
      </c>
      <c r="H431" s="60"/>
      <c r="I431" s="6" t="str">
        <f t="shared" si="41"/>
        <v/>
      </c>
    </row>
    <row r="432" spans="1:9" x14ac:dyDescent="0.2">
      <c r="A432" s="13" t="str">
        <f t="shared" si="36"/>
        <v/>
      </c>
      <c r="B432" s="6" t="str">
        <f t="shared" si="37"/>
        <v/>
      </c>
      <c r="C432" s="3"/>
      <c r="D432" s="59" t="str">
        <f t="shared" si="38"/>
        <v/>
      </c>
      <c r="E432" s="3"/>
      <c r="F432" s="59" t="str">
        <f t="shared" si="39"/>
        <v/>
      </c>
      <c r="G432" s="6" t="str">
        <f t="shared" si="40"/>
        <v/>
      </c>
      <c r="H432" s="60"/>
      <c r="I432" s="6" t="str">
        <f t="shared" si="41"/>
        <v/>
      </c>
    </row>
    <row r="433" spans="1:9" x14ac:dyDescent="0.2">
      <c r="A433" s="13" t="str">
        <f t="shared" si="36"/>
        <v/>
      </c>
      <c r="B433" s="6" t="str">
        <f t="shared" si="37"/>
        <v/>
      </c>
      <c r="C433" s="3"/>
      <c r="D433" s="59" t="str">
        <f t="shared" si="38"/>
        <v/>
      </c>
      <c r="E433" s="3"/>
      <c r="F433" s="59" t="str">
        <f t="shared" si="39"/>
        <v/>
      </c>
      <c r="G433" s="6" t="str">
        <f t="shared" si="40"/>
        <v/>
      </c>
      <c r="H433" s="60"/>
      <c r="I433" s="6" t="str">
        <f t="shared" si="41"/>
        <v/>
      </c>
    </row>
    <row r="434" spans="1:9" x14ac:dyDescent="0.2">
      <c r="A434" s="13" t="str">
        <f t="shared" si="36"/>
        <v/>
      </c>
      <c r="B434" s="6" t="str">
        <f t="shared" si="37"/>
        <v/>
      </c>
      <c r="C434" s="3"/>
      <c r="D434" s="59" t="str">
        <f t="shared" si="38"/>
        <v/>
      </c>
      <c r="E434" s="3"/>
      <c r="F434" s="59" t="str">
        <f t="shared" si="39"/>
        <v/>
      </c>
      <c r="G434" s="6" t="str">
        <f t="shared" si="40"/>
        <v/>
      </c>
      <c r="H434" s="60"/>
      <c r="I434" s="6" t="str">
        <f t="shared" si="41"/>
        <v/>
      </c>
    </row>
    <row r="435" spans="1:9" x14ac:dyDescent="0.2">
      <c r="A435" s="13" t="str">
        <f t="shared" si="36"/>
        <v/>
      </c>
      <c r="B435" s="6" t="str">
        <f t="shared" si="37"/>
        <v/>
      </c>
      <c r="C435" s="3"/>
      <c r="D435" s="59" t="str">
        <f t="shared" si="38"/>
        <v/>
      </c>
      <c r="E435" s="3"/>
      <c r="F435" s="59" t="str">
        <f t="shared" si="39"/>
        <v/>
      </c>
      <c r="G435" s="6" t="str">
        <f t="shared" si="40"/>
        <v/>
      </c>
      <c r="H435" s="60"/>
      <c r="I435" s="6" t="str">
        <f t="shared" si="41"/>
        <v/>
      </c>
    </row>
    <row r="436" spans="1:9" x14ac:dyDescent="0.2">
      <c r="A436" s="13" t="str">
        <f t="shared" si="36"/>
        <v/>
      </c>
      <c r="B436" s="6" t="str">
        <f t="shared" si="37"/>
        <v/>
      </c>
      <c r="C436" s="3"/>
      <c r="D436" s="59" t="str">
        <f t="shared" si="38"/>
        <v/>
      </c>
      <c r="E436" s="3"/>
      <c r="F436" s="59" t="str">
        <f t="shared" si="39"/>
        <v/>
      </c>
      <c r="G436" s="6" t="str">
        <f t="shared" si="40"/>
        <v/>
      </c>
      <c r="H436" s="60"/>
      <c r="I436" s="6" t="str">
        <f t="shared" si="41"/>
        <v/>
      </c>
    </row>
    <row r="437" spans="1:9" x14ac:dyDescent="0.2">
      <c r="A437" s="13" t="str">
        <f t="shared" si="36"/>
        <v/>
      </c>
      <c r="B437" s="6" t="str">
        <f t="shared" si="37"/>
        <v/>
      </c>
      <c r="C437" s="3"/>
      <c r="D437" s="59" t="str">
        <f t="shared" si="38"/>
        <v/>
      </c>
      <c r="E437" s="3"/>
      <c r="F437" s="59" t="str">
        <f t="shared" si="39"/>
        <v/>
      </c>
      <c r="G437" s="6" t="str">
        <f t="shared" si="40"/>
        <v/>
      </c>
      <c r="H437" s="60"/>
      <c r="I437" s="6" t="str">
        <f t="shared" si="41"/>
        <v/>
      </c>
    </row>
    <row r="438" spans="1:9" x14ac:dyDescent="0.2">
      <c r="A438" s="13" t="str">
        <f t="shared" si="36"/>
        <v/>
      </c>
      <c r="B438" s="6" t="str">
        <f t="shared" si="37"/>
        <v/>
      </c>
      <c r="C438" s="3"/>
      <c r="D438" s="59" t="str">
        <f t="shared" si="38"/>
        <v/>
      </c>
      <c r="E438" s="3"/>
      <c r="F438" s="59" t="str">
        <f t="shared" si="39"/>
        <v/>
      </c>
      <c r="G438" s="6" t="str">
        <f t="shared" si="40"/>
        <v/>
      </c>
      <c r="H438" s="60"/>
      <c r="I438" s="6" t="str">
        <f t="shared" si="41"/>
        <v/>
      </c>
    </row>
    <row r="439" spans="1:9" x14ac:dyDescent="0.2">
      <c r="A439" s="13" t="str">
        <f t="shared" si="36"/>
        <v/>
      </c>
      <c r="B439" s="6" t="str">
        <f t="shared" si="37"/>
        <v/>
      </c>
      <c r="C439" s="3"/>
      <c r="D439" s="59" t="str">
        <f t="shared" si="38"/>
        <v/>
      </c>
      <c r="E439" s="3"/>
      <c r="F439" s="59" t="str">
        <f t="shared" si="39"/>
        <v/>
      </c>
      <c r="G439" s="6" t="str">
        <f t="shared" si="40"/>
        <v/>
      </c>
      <c r="H439" s="60"/>
      <c r="I439" s="6" t="str">
        <f t="shared" si="41"/>
        <v/>
      </c>
    </row>
    <row r="440" spans="1:9" x14ac:dyDescent="0.2">
      <c r="A440" s="13" t="str">
        <f t="shared" si="36"/>
        <v/>
      </c>
      <c r="B440" s="6" t="str">
        <f t="shared" si="37"/>
        <v/>
      </c>
      <c r="C440" s="3"/>
      <c r="D440" s="59" t="str">
        <f t="shared" si="38"/>
        <v/>
      </c>
      <c r="E440" s="3"/>
      <c r="F440" s="59" t="str">
        <f t="shared" si="39"/>
        <v/>
      </c>
      <c r="G440" s="6" t="str">
        <f t="shared" si="40"/>
        <v/>
      </c>
      <c r="H440" s="60"/>
      <c r="I440" s="6" t="str">
        <f t="shared" si="41"/>
        <v/>
      </c>
    </row>
    <row r="441" spans="1:9" x14ac:dyDescent="0.2">
      <c r="A441" s="13" t="str">
        <f t="shared" si="36"/>
        <v/>
      </c>
      <c r="B441" s="6" t="str">
        <f t="shared" si="37"/>
        <v/>
      </c>
      <c r="C441" s="3"/>
      <c r="D441" s="59" t="str">
        <f t="shared" si="38"/>
        <v/>
      </c>
      <c r="E441" s="3"/>
      <c r="F441" s="59" t="str">
        <f t="shared" si="39"/>
        <v/>
      </c>
      <c r="G441" s="6" t="str">
        <f t="shared" si="40"/>
        <v/>
      </c>
      <c r="H441" s="60"/>
      <c r="I441" s="6" t="str">
        <f t="shared" si="41"/>
        <v/>
      </c>
    </row>
    <row r="442" spans="1:9" x14ac:dyDescent="0.2">
      <c r="A442" s="13" t="str">
        <f t="shared" si="36"/>
        <v/>
      </c>
      <c r="B442" s="6" t="str">
        <f t="shared" si="37"/>
        <v/>
      </c>
      <c r="C442" s="3"/>
      <c r="D442" s="59" t="str">
        <f t="shared" si="38"/>
        <v/>
      </c>
      <c r="E442" s="3"/>
      <c r="F442" s="59" t="str">
        <f t="shared" si="39"/>
        <v/>
      </c>
      <c r="G442" s="6" t="str">
        <f t="shared" si="40"/>
        <v/>
      </c>
      <c r="H442" s="60"/>
      <c r="I442" s="6" t="str">
        <f t="shared" si="41"/>
        <v/>
      </c>
    </row>
    <row r="443" spans="1:9" x14ac:dyDescent="0.2">
      <c r="A443" s="13" t="str">
        <f t="shared" si="36"/>
        <v/>
      </c>
      <c r="B443" s="6" t="str">
        <f t="shared" si="37"/>
        <v/>
      </c>
      <c r="C443" s="3"/>
      <c r="D443" s="59" t="str">
        <f t="shared" si="38"/>
        <v/>
      </c>
      <c r="E443" s="3"/>
      <c r="F443" s="59" t="str">
        <f t="shared" si="39"/>
        <v/>
      </c>
      <c r="G443" s="6" t="str">
        <f t="shared" si="40"/>
        <v/>
      </c>
      <c r="H443" s="60"/>
      <c r="I443" s="6" t="str">
        <f t="shared" si="41"/>
        <v/>
      </c>
    </row>
    <row r="444" spans="1:9" x14ac:dyDescent="0.2">
      <c r="A444" s="13" t="str">
        <f t="shared" si="36"/>
        <v/>
      </c>
      <c r="B444" s="6" t="str">
        <f t="shared" si="37"/>
        <v/>
      </c>
      <c r="C444" s="3"/>
      <c r="D444" s="59" t="str">
        <f t="shared" si="38"/>
        <v/>
      </c>
      <c r="E444" s="3"/>
      <c r="F444" s="59" t="str">
        <f t="shared" si="39"/>
        <v/>
      </c>
      <c r="G444" s="6" t="str">
        <f t="shared" si="40"/>
        <v/>
      </c>
      <c r="H444" s="60"/>
      <c r="I444" s="6" t="str">
        <f t="shared" si="41"/>
        <v/>
      </c>
    </row>
    <row r="445" spans="1:9" x14ac:dyDescent="0.2">
      <c r="A445" s="13" t="str">
        <f t="shared" si="36"/>
        <v/>
      </c>
      <c r="B445" s="6" t="str">
        <f t="shared" si="37"/>
        <v/>
      </c>
      <c r="C445" s="3"/>
      <c r="D445" s="59" t="str">
        <f t="shared" si="38"/>
        <v/>
      </c>
      <c r="E445" s="3"/>
      <c r="F445" s="59" t="str">
        <f t="shared" si="39"/>
        <v/>
      </c>
      <c r="G445" s="6" t="str">
        <f t="shared" si="40"/>
        <v/>
      </c>
      <c r="H445" s="60"/>
      <c r="I445" s="6" t="str">
        <f t="shared" si="41"/>
        <v/>
      </c>
    </row>
    <row r="446" spans="1:9" x14ac:dyDescent="0.2">
      <c r="A446" s="13" t="str">
        <f t="shared" si="36"/>
        <v/>
      </c>
      <c r="B446" s="6" t="str">
        <f t="shared" si="37"/>
        <v/>
      </c>
      <c r="C446" s="3"/>
      <c r="D446" s="59" t="str">
        <f t="shared" si="38"/>
        <v/>
      </c>
      <c r="E446" s="3"/>
      <c r="F446" s="59" t="str">
        <f t="shared" si="39"/>
        <v/>
      </c>
      <c r="G446" s="6" t="str">
        <f t="shared" si="40"/>
        <v/>
      </c>
      <c r="H446" s="60"/>
      <c r="I446" s="6" t="str">
        <f t="shared" si="41"/>
        <v/>
      </c>
    </row>
    <row r="447" spans="1:9" x14ac:dyDescent="0.2">
      <c r="A447" s="13" t="str">
        <f t="shared" si="36"/>
        <v/>
      </c>
      <c r="B447" s="6" t="str">
        <f t="shared" si="37"/>
        <v/>
      </c>
      <c r="C447" s="3"/>
      <c r="D447" s="59" t="str">
        <f t="shared" si="38"/>
        <v/>
      </c>
      <c r="E447" s="3"/>
      <c r="F447" s="59" t="str">
        <f t="shared" si="39"/>
        <v/>
      </c>
      <c r="G447" s="6" t="str">
        <f t="shared" si="40"/>
        <v/>
      </c>
      <c r="H447" s="60"/>
      <c r="I447" s="6" t="str">
        <f t="shared" si="41"/>
        <v/>
      </c>
    </row>
    <row r="448" spans="1:9" x14ac:dyDescent="0.2">
      <c r="A448" s="13" t="str">
        <f t="shared" si="36"/>
        <v/>
      </c>
      <c r="B448" s="6" t="str">
        <f t="shared" si="37"/>
        <v/>
      </c>
      <c r="C448" s="3"/>
      <c r="D448" s="59" t="str">
        <f t="shared" si="38"/>
        <v/>
      </c>
      <c r="E448" s="3"/>
      <c r="F448" s="59" t="str">
        <f t="shared" si="39"/>
        <v/>
      </c>
      <c r="G448" s="6" t="str">
        <f t="shared" si="40"/>
        <v/>
      </c>
      <c r="H448" s="60"/>
      <c r="I448" s="6" t="str">
        <f t="shared" si="41"/>
        <v/>
      </c>
    </row>
    <row r="449" spans="1:9" x14ac:dyDescent="0.2">
      <c r="A449" s="13" t="str">
        <f t="shared" si="36"/>
        <v/>
      </c>
      <c r="B449" s="6" t="str">
        <f t="shared" si="37"/>
        <v/>
      </c>
      <c r="C449" s="3"/>
      <c r="D449" s="59" t="str">
        <f t="shared" si="38"/>
        <v/>
      </c>
      <c r="E449" s="3"/>
      <c r="F449" s="59" t="str">
        <f t="shared" si="39"/>
        <v/>
      </c>
      <c r="G449" s="6" t="str">
        <f t="shared" si="40"/>
        <v/>
      </c>
      <c r="H449" s="60"/>
      <c r="I449" s="6" t="str">
        <f t="shared" si="41"/>
        <v/>
      </c>
    </row>
    <row r="450" spans="1:9" x14ac:dyDescent="0.2">
      <c r="A450" s="13" t="str">
        <f t="shared" si="36"/>
        <v/>
      </c>
      <c r="B450" s="6" t="str">
        <f t="shared" si="37"/>
        <v/>
      </c>
      <c r="C450" s="3"/>
      <c r="D450" s="59" t="str">
        <f t="shared" si="38"/>
        <v/>
      </c>
      <c r="E450" s="3"/>
      <c r="F450" s="59" t="str">
        <f t="shared" si="39"/>
        <v/>
      </c>
      <c r="G450" s="6" t="str">
        <f t="shared" si="40"/>
        <v/>
      </c>
      <c r="H450" s="60"/>
      <c r="I450" s="6" t="str">
        <f t="shared" si="41"/>
        <v/>
      </c>
    </row>
    <row r="451" spans="1:9" x14ac:dyDescent="0.2">
      <c r="A451" s="13" t="str">
        <f t="shared" si="36"/>
        <v/>
      </c>
      <c r="B451" s="6" t="str">
        <f t="shared" si="37"/>
        <v/>
      </c>
      <c r="C451" s="3"/>
      <c r="D451" s="59" t="str">
        <f t="shared" si="38"/>
        <v/>
      </c>
      <c r="E451" s="3"/>
      <c r="F451" s="59" t="str">
        <f t="shared" si="39"/>
        <v/>
      </c>
      <c r="G451" s="6" t="str">
        <f t="shared" si="40"/>
        <v/>
      </c>
      <c r="H451" s="60"/>
      <c r="I451" s="6" t="str">
        <f t="shared" si="41"/>
        <v/>
      </c>
    </row>
    <row r="452" spans="1:9" x14ac:dyDescent="0.2">
      <c r="A452" s="13" t="str">
        <f t="shared" si="36"/>
        <v/>
      </c>
      <c r="B452" s="6" t="str">
        <f t="shared" si="37"/>
        <v/>
      </c>
      <c r="C452" s="3"/>
      <c r="D452" s="59" t="str">
        <f t="shared" si="38"/>
        <v/>
      </c>
      <c r="E452" s="3"/>
      <c r="F452" s="59" t="str">
        <f t="shared" si="39"/>
        <v/>
      </c>
      <c r="G452" s="6" t="str">
        <f t="shared" si="40"/>
        <v/>
      </c>
      <c r="H452" s="60"/>
      <c r="I452" s="6" t="str">
        <f t="shared" si="41"/>
        <v/>
      </c>
    </row>
    <row r="453" spans="1:9" x14ac:dyDescent="0.2">
      <c r="A453" s="13" t="str">
        <f t="shared" si="36"/>
        <v/>
      </c>
      <c r="B453" s="6" t="str">
        <f t="shared" si="37"/>
        <v/>
      </c>
      <c r="C453" s="3"/>
      <c r="D453" s="59" t="str">
        <f t="shared" si="38"/>
        <v/>
      </c>
      <c r="E453" s="3"/>
      <c r="F453" s="59" t="str">
        <f t="shared" si="39"/>
        <v/>
      </c>
      <c r="G453" s="6" t="str">
        <f t="shared" si="40"/>
        <v/>
      </c>
      <c r="H453" s="60"/>
      <c r="I453" s="6" t="str">
        <f t="shared" si="41"/>
        <v/>
      </c>
    </row>
    <row r="454" spans="1:9" x14ac:dyDescent="0.2">
      <c r="A454" s="13" t="str">
        <f t="shared" si="36"/>
        <v/>
      </c>
      <c r="B454" s="6" t="str">
        <f t="shared" si="37"/>
        <v/>
      </c>
      <c r="C454" s="3"/>
      <c r="D454" s="59" t="str">
        <f t="shared" si="38"/>
        <v/>
      </c>
      <c r="E454" s="3"/>
      <c r="F454" s="59" t="str">
        <f t="shared" si="39"/>
        <v/>
      </c>
      <c r="G454" s="6" t="str">
        <f t="shared" si="40"/>
        <v/>
      </c>
      <c r="H454" s="60"/>
      <c r="I454" s="6" t="str">
        <f t="shared" si="41"/>
        <v/>
      </c>
    </row>
    <row r="455" spans="1:9" x14ac:dyDescent="0.2">
      <c r="A455" s="13" t="str">
        <f t="shared" si="36"/>
        <v/>
      </c>
      <c r="B455" s="6" t="str">
        <f t="shared" si="37"/>
        <v/>
      </c>
      <c r="C455" s="3"/>
      <c r="D455" s="59" t="str">
        <f t="shared" si="38"/>
        <v/>
      </c>
      <c r="E455" s="3"/>
      <c r="F455" s="59" t="str">
        <f t="shared" si="39"/>
        <v/>
      </c>
      <c r="G455" s="6" t="str">
        <f t="shared" si="40"/>
        <v/>
      </c>
      <c r="H455" s="60"/>
      <c r="I455" s="6" t="str">
        <f t="shared" si="41"/>
        <v/>
      </c>
    </row>
    <row r="456" spans="1:9" x14ac:dyDescent="0.2">
      <c r="A456" s="13" t="str">
        <f t="shared" si="36"/>
        <v/>
      </c>
      <c r="B456" s="6" t="str">
        <f t="shared" si="37"/>
        <v/>
      </c>
      <c r="C456" s="3"/>
      <c r="D456" s="59" t="str">
        <f t="shared" si="38"/>
        <v/>
      </c>
      <c r="E456" s="3"/>
      <c r="F456" s="59" t="str">
        <f t="shared" si="39"/>
        <v/>
      </c>
      <c r="G456" s="6" t="str">
        <f t="shared" si="40"/>
        <v/>
      </c>
      <c r="H456" s="60"/>
      <c r="I456" s="6" t="str">
        <f t="shared" si="41"/>
        <v/>
      </c>
    </row>
    <row r="457" spans="1:9" x14ac:dyDescent="0.2">
      <c r="A457" s="13" t="str">
        <f t="shared" si="36"/>
        <v/>
      </c>
      <c r="B457" s="6" t="str">
        <f t="shared" si="37"/>
        <v/>
      </c>
      <c r="C457" s="3"/>
      <c r="D457" s="59" t="str">
        <f t="shared" si="38"/>
        <v/>
      </c>
      <c r="E457" s="3"/>
      <c r="F457" s="59" t="str">
        <f t="shared" si="39"/>
        <v/>
      </c>
      <c r="G457" s="6" t="str">
        <f t="shared" si="40"/>
        <v/>
      </c>
      <c r="H457" s="60"/>
      <c r="I457" s="6" t="str">
        <f t="shared" si="41"/>
        <v/>
      </c>
    </row>
    <row r="458" spans="1:9" x14ac:dyDescent="0.2">
      <c r="A458" s="13" t="str">
        <f t="shared" si="36"/>
        <v/>
      </c>
      <c r="B458" s="6" t="str">
        <f t="shared" si="37"/>
        <v/>
      </c>
      <c r="C458" s="3"/>
      <c r="D458" s="59" t="str">
        <f t="shared" si="38"/>
        <v/>
      </c>
      <c r="E458" s="3"/>
      <c r="F458" s="59" t="str">
        <f t="shared" si="39"/>
        <v/>
      </c>
      <c r="G458" s="6" t="str">
        <f t="shared" si="40"/>
        <v/>
      </c>
      <c r="H458" s="60"/>
      <c r="I458" s="6" t="str">
        <f t="shared" si="41"/>
        <v/>
      </c>
    </row>
    <row r="459" spans="1:9" x14ac:dyDescent="0.2">
      <c r="A459" s="13" t="str">
        <f t="shared" si="36"/>
        <v/>
      </c>
      <c r="B459" s="6" t="str">
        <f t="shared" si="37"/>
        <v/>
      </c>
      <c r="C459" s="3"/>
      <c r="D459" s="59" t="str">
        <f t="shared" si="38"/>
        <v/>
      </c>
      <c r="E459" s="3"/>
      <c r="F459" s="59" t="str">
        <f t="shared" si="39"/>
        <v/>
      </c>
      <c r="G459" s="6" t="str">
        <f t="shared" si="40"/>
        <v/>
      </c>
      <c r="H459" s="60"/>
      <c r="I459" s="6" t="str">
        <f t="shared" si="41"/>
        <v/>
      </c>
    </row>
    <row r="460" spans="1:9" x14ac:dyDescent="0.2">
      <c r="A460" s="13" t="str">
        <f t="shared" ref="A460:A523" si="42">IF(I459=0,"",IF(I459="","",DATE(YEAR(A459),MONTH(A459)+1,1)))</f>
        <v/>
      </c>
      <c r="B460" s="6" t="str">
        <f t="shared" ref="B460:B523" si="43">IF(A460="","",B459-F459-SonderTilgungen)</f>
        <v/>
      </c>
      <c r="C460" s="3"/>
      <c r="D460" s="59" t="str">
        <f t="shared" ref="D460:D523" si="44">IF(A460="","",B460*Zinssatz/12)</f>
        <v/>
      </c>
      <c r="E460" s="3"/>
      <c r="F460" s="59" t="str">
        <f t="shared" ref="F460:F523" si="45">IF(A460="","",IF((MonatsBelastung-D460)&gt;I459,I459,MonatsBelastung-D460))</f>
        <v/>
      </c>
      <c r="G460" s="6" t="str">
        <f t="shared" ref="G460:G523" si="46">IF(A460="","",MonatsBelastung)</f>
        <v/>
      </c>
      <c r="H460" s="60"/>
      <c r="I460" s="6" t="str">
        <f t="shared" ref="I460:I523" si="47">IF(I459=0,"",IF(I459="","",B460-F460))</f>
        <v/>
      </c>
    </row>
    <row r="461" spans="1:9" x14ac:dyDescent="0.2">
      <c r="A461" s="13" t="str">
        <f t="shared" si="42"/>
        <v/>
      </c>
      <c r="B461" s="6" t="str">
        <f t="shared" si="43"/>
        <v/>
      </c>
      <c r="C461" s="3"/>
      <c r="D461" s="59" t="str">
        <f t="shared" si="44"/>
        <v/>
      </c>
      <c r="E461" s="3"/>
      <c r="F461" s="59" t="str">
        <f t="shared" si="45"/>
        <v/>
      </c>
      <c r="G461" s="6" t="str">
        <f t="shared" si="46"/>
        <v/>
      </c>
      <c r="H461" s="60"/>
      <c r="I461" s="6" t="str">
        <f t="shared" si="47"/>
        <v/>
      </c>
    </row>
    <row r="462" spans="1:9" x14ac:dyDescent="0.2">
      <c r="A462" s="13" t="str">
        <f t="shared" si="42"/>
        <v/>
      </c>
      <c r="B462" s="6" t="str">
        <f t="shared" si="43"/>
        <v/>
      </c>
      <c r="C462" s="3"/>
      <c r="D462" s="59" t="str">
        <f t="shared" si="44"/>
        <v/>
      </c>
      <c r="E462" s="3"/>
      <c r="F462" s="59" t="str">
        <f t="shared" si="45"/>
        <v/>
      </c>
      <c r="G462" s="6" t="str">
        <f t="shared" si="46"/>
        <v/>
      </c>
      <c r="H462" s="60"/>
      <c r="I462" s="6" t="str">
        <f t="shared" si="47"/>
        <v/>
      </c>
    </row>
    <row r="463" spans="1:9" x14ac:dyDescent="0.2">
      <c r="A463" s="13" t="str">
        <f t="shared" si="42"/>
        <v/>
      </c>
      <c r="B463" s="6" t="str">
        <f t="shared" si="43"/>
        <v/>
      </c>
      <c r="C463" s="3"/>
      <c r="D463" s="59" t="str">
        <f t="shared" si="44"/>
        <v/>
      </c>
      <c r="E463" s="3"/>
      <c r="F463" s="59" t="str">
        <f t="shared" si="45"/>
        <v/>
      </c>
      <c r="G463" s="6" t="str">
        <f t="shared" si="46"/>
        <v/>
      </c>
      <c r="H463" s="60"/>
      <c r="I463" s="6" t="str">
        <f t="shared" si="47"/>
        <v/>
      </c>
    </row>
    <row r="464" spans="1:9" x14ac:dyDescent="0.2">
      <c r="A464" s="13" t="str">
        <f t="shared" si="42"/>
        <v/>
      </c>
      <c r="B464" s="6" t="str">
        <f t="shared" si="43"/>
        <v/>
      </c>
      <c r="C464" s="3"/>
      <c r="D464" s="59" t="str">
        <f t="shared" si="44"/>
        <v/>
      </c>
      <c r="E464" s="3"/>
      <c r="F464" s="59" t="str">
        <f t="shared" si="45"/>
        <v/>
      </c>
      <c r="G464" s="6" t="str">
        <f t="shared" si="46"/>
        <v/>
      </c>
      <c r="H464" s="60"/>
      <c r="I464" s="6" t="str">
        <f t="shared" si="47"/>
        <v/>
      </c>
    </row>
    <row r="465" spans="1:9" x14ac:dyDescent="0.2">
      <c r="A465" s="13" t="str">
        <f t="shared" si="42"/>
        <v/>
      </c>
      <c r="B465" s="6" t="str">
        <f t="shared" si="43"/>
        <v/>
      </c>
      <c r="C465" s="3"/>
      <c r="D465" s="59" t="str">
        <f t="shared" si="44"/>
        <v/>
      </c>
      <c r="E465" s="3"/>
      <c r="F465" s="59" t="str">
        <f t="shared" si="45"/>
        <v/>
      </c>
      <c r="G465" s="6" t="str">
        <f t="shared" si="46"/>
        <v/>
      </c>
      <c r="H465" s="60"/>
      <c r="I465" s="6" t="str">
        <f t="shared" si="47"/>
        <v/>
      </c>
    </row>
    <row r="466" spans="1:9" x14ac:dyDescent="0.2">
      <c r="A466" s="13" t="str">
        <f t="shared" si="42"/>
        <v/>
      </c>
      <c r="B466" s="6" t="str">
        <f t="shared" si="43"/>
        <v/>
      </c>
      <c r="C466" s="3"/>
      <c r="D466" s="59" t="str">
        <f t="shared" si="44"/>
        <v/>
      </c>
      <c r="E466" s="3"/>
      <c r="F466" s="59" t="str">
        <f t="shared" si="45"/>
        <v/>
      </c>
      <c r="G466" s="6" t="str">
        <f t="shared" si="46"/>
        <v/>
      </c>
      <c r="H466" s="60"/>
      <c r="I466" s="6" t="str">
        <f t="shared" si="47"/>
        <v/>
      </c>
    </row>
    <row r="467" spans="1:9" x14ac:dyDescent="0.2">
      <c r="A467" s="13" t="str">
        <f t="shared" si="42"/>
        <v/>
      </c>
      <c r="B467" s="6" t="str">
        <f t="shared" si="43"/>
        <v/>
      </c>
      <c r="C467" s="3"/>
      <c r="D467" s="59" t="str">
        <f t="shared" si="44"/>
        <v/>
      </c>
      <c r="E467" s="3"/>
      <c r="F467" s="59" t="str">
        <f t="shared" si="45"/>
        <v/>
      </c>
      <c r="G467" s="6" t="str">
        <f t="shared" si="46"/>
        <v/>
      </c>
      <c r="H467" s="60"/>
      <c r="I467" s="6" t="str">
        <f t="shared" si="47"/>
        <v/>
      </c>
    </row>
    <row r="468" spans="1:9" x14ac:dyDescent="0.2">
      <c r="A468" s="13" t="str">
        <f t="shared" si="42"/>
        <v/>
      </c>
      <c r="B468" s="6" t="str">
        <f t="shared" si="43"/>
        <v/>
      </c>
      <c r="C468" s="3"/>
      <c r="D468" s="59" t="str">
        <f t="shared" si="44"/>
        <v/>
      </c>
      <c r="E468" s="3"/>
      <c r="F468" s="59" t="str">
        <f t="shared" si="45"/>
        <v/>
      </c>
      <c r="G468" s="6" t="str">
        <f t="shared" si="46"/>
        <v/>
      </c>
      <c r="H468" s="60"/>
      <c r="I468" s="6" t="str">
        <f t="shared" si="47"/>
        <v/>
      </c>
    </row>
    <row r="469" spans="1:9" x14ac:dyDescent="0.2">
      <c r="A469" s="13" t="str">
        <f t="shared" si="42"/>
        <v/>
      </c>
      <c r="B469" s="6" t="str">
        <f t="shared" si="43"/>
        <v/>
      </c>
      <c r="C469" s="3"/>
      <c r="D469" s="59" t="str">
        <f t="shared" si="44"/>
        <v/>
      </c>
      <c r="E469" s="3"/>
      <c r="F469" s="59" t="str">
        <f t="shared" si="45"/>
        <v/>
      </c>
      <c r="G469" s="6" t="str">
        <f t="shared" si="46"/>
        <v/>
      </c>
      <c r="H469" s="60"/>
      <c r="I469" s="6" t="str">
        <f t="shared" si="47"/>
        <v/>
      </c>
    </row>
    <row r="470" spans="1:9" x14ac:dyDescent="0.2">
      <c r="A470" s="13" t="str">
        <f t="shared" si="42"/>
        <v/>
      </c>
      <c r="B470" s="6" t="str">
        <f t="shared" si="43"/>
        <v/>
      </c>
      <c r="C470" s="3"/>
      <c r="D470" s="59" t="str">
        <f t="shared" si="44"/>
        <v/>
      </c>
      <c r="E470" s="3"/>
      <c r="F470" s="59" t="str">
        <f t="shared" si="45"/>
        <v/>
      </c>
      <c r="G470" s="6" t="str">
        <f t="shared" si="46"/>
        <v/>
      </c>
      <c r="H470" s="60"/>
      <c r="I470" s="6" t="str">
        <f t="shared" si="47"/>
        <v/>
      </c>
    </row>
    <row r="471" spans="1:9" x14ac:dyDescent="0.2">
      <c r="A471" s="13" t="str">
        <f t="shared" si="42"/>
        <v/>
      </c>
      <c r="B471" s="6" t="str">
        <f t="shared" si="43"/>
        <v/>
      </c>
      <c r="C471" s="3"/>
      <c r="D471" s="59" t="str">
        <f t="shared" si="44"/>
        <v/>
      </c>
      <c r="E471" s="3"/>
      <c r="F471" s="59" t="str">
        <f t="shared" si="45"/>
        <v/>
      </c>
      <c r="G471" s="6" t="str">
        <f t="shared" si="46"/>
        <v/>
      </c>
      <c r="H471" s="60"/>
      <c r="I471" s="6" t="str">
        <f t="shared" si="47"/>
        <v/>
      </c>
    </row>
    <row r="472" spans="1:9" x14ac:dyDescent="0.2">
      <c r="A472" s="13" t="str">
        <f t="shared" si="42"/>
        <v/>
      </c>
      <c r="B472" s="6" t="str">
        <f t="shared" si="43"/>
        <v/>
      </c>
      <c r="C472" s="3"/>
      <c r="D472" s="59" t="str">
        <f t="shared" si="44"/>
        <v/>
      </c>
      <c r="E472" s="3"/>
      <c r="F472" s="59" t="str">
        <f t="shared" si="45"/>
        <v/>
      </c>
      <c r="G472" s="6" t="str">
        <f t="shared" si="46"/>
        <v/>
      </c>
      <c r="H472" s="60"/>
      <c r="I472" s="6" t="str">
        <f t="shared" si="47"/>
        <v/>
      </c>
    </row>
    <row r="473" spans="1:9" x14ac:dyDescent="0.2">
      <c r="A473" s="13" t="str">
        <f t="shared" si="42"/>
        <v/>
      </c>
      <c r="B473" s="6" t="str">
        <f t="shared" si="43"/>
        <v/>
      </c>
      <c r="C473" s="3"/>
      <c r="D473" s="59" t="str">
        <f t="shared" si="44"/>
        <v/>
      </c>
      <c r="E473" s="3"/>
      <c r="F473" s="59" t="str">
        <f t="shared" si="45"/>
        <v/>
      </c>
      <c r="G473" s="6" t="str">
        <f t="shared" si="46"/>
        <v/>
      </c>
      <c r="H473" s="60"/>
      <c r="I473" s="6" t="str">
        <f t="shared" si="47"/>
        <v/>
      </c>
    </row>
    <row r="474" spans="1:9" x14ac:dyDescent="0.2">
      <c r="A474" s="13" t="str">
        <f t="shared" si="42"/>
        <v/>
      </c>
      <c r="B474" s="6" t="str">
        <f t="shared" si="43"/>
        <v/>
      </c>
      <c r="C474" s="3"/>
      <c r="D474" s="59" t="str">
        <f t="shared" si="44"/>
        <v/>
      </c>
      <c r="E474" s="3"/>
      <c r="F474" s="59" t="str">
        <f t="shared" si="45"/>
        <v/>
      </c>
      <c r="G474" s="6" t="str">
        <f t="shared" si="46"/>
        <v/>
      </c>
      <c r="H474" s="60"/>
      <c r="I474" s="6" t="str">
        <f t="shared" si="47"/>
        <v/>
      </c>
    </row>
    <row r="475" spans="1:9" x14ac:dyDescent="0.2">
      <c r="A475" s="13" t="str">
        <f t="shared" si="42"/>
        <v/>
      </c>
      <c r="B475" s="6" t="str">
        <f t="shared" si="43"/>
        <v/>
      </c>
      <c r="C475" s="3"/>
      <c r="D475" s="59" t="str">
        <f t="shared" si="44"/>
        <v/>
      </c>
      <c r="E475" s="3"/>
      <c r="F475" s="59" t="str">
        <f t="shared" si="45"/>
        <v/>
      </c>
      <c r="G475" s="6" t="str">
        <f t="shared" si="46"/>
        <v/>
      </c>
      <c r="H475" s="60"/>
      <c r="I475" s="6" t="str">
        <f t="shared" si="47"/>
        <v/>
      </c>
    </row>
    <row r="476" spans="1:9" x14ac:dyDescent="0.2">
      <c r="A476" s="13" t="str">
        <f t="shared" si="42"/>
        <v/>
      </c>
      <c r="B476" s="6" t="str">
        <f t="shared" si="43"/>
        <v/>
      </c>
      <c r="C476" s="3"/>
      <c r="D476" s="59" t="str">
        <f t="shared" si="44"/>
        <v/>
      </c>
      <c r="E476" s="3"/>
      <c r="F476" s="59" t="str">
        <f t="shared" si="45"/>
        <v/>
      </c>
      <c r="G476" s="6" t="str">
        <f t="shared" si="46"/>
        <v/>
      </c>
      <c r="H476" s="60"/>
      <c r="I476" s="6" t="str">
        <f t="shared" si="47"/>
        <v/>
      </c>
    </row>
    <row r="477" spans="1:9" x14ac:dyDescent="0.2">
      <c r="A477" s="13" t="str">
        <f t="shared" si="42"/>
        <v/>
      </c>
      <c r="B477" s="6" t="str">
        <f t="shared" si="43"/>
        <v/>
      </c>
      <c r="C477" s="3"/>
      <c r="D477" s="59" t="str">
        <f t="shared" si="44"/>
        <v/>
      </c>
      <c r="E477" s="3"/>
      <c r="F477" s="59" t="str">
        <f t="shared" si="45"/>
        <v/>
      </c>
      <c r="G477" s="6" t="str">
        <f t="shared" si="46"/>
        <v/>
      </c>
      <c r="H477" s="60"/>
      <c r="I477" s="6" t="str">
        <f t="shared" si="47"/>
        <v/>
      </c>
    </row>
    <row r="478" spans="1:9" x14ac:dyDescent="0.2">
      <c r="A478" s="13" t="str">
        <f t="shared" si="42"/>
        <v/>
      </c>
      <c r="B478" s="6" t="str">
        <f t="shared" si="43"/>
        <v/>
      </c>
      <c r="C478" s="3"/>
      <c r="D478" s="59" t="str">
        <f t="shared" si="44"/>
        <v/>
      </c>
      <c r="E478" s="3"/>
      <c r="F478" s="59" t="str">
        <f t="shared" si="45"/>
        <v/>
      </c>
      <c r="G478" s="6" t="str">
        <f t="shared" si="46"/>
        <v/>
      </c>
      <c r="H478" s="60"/>
      <c r="I478" s="6" t="str">
        <f t="shared" si="47"/>
        <v/>
      </c>
    </row>
    <row r="479" spans="1:9" x14ac:dyDescent="0.2">
      <c r="A479" s="13" t="str">
        <f t="shared" si="42"/>
        <v/>
      </c>
      <c r="B479" s="6" t="str">
        <f t="shared" si="43"/>
        <v/>
      </c>
      <c r="C479" s="3"/>
      <c r="D479" s="59" t="str">
        <f t="shared" si="44"/>
        <v/>
      </c>
      <c r="E479" s="3"/>
      <c r="F479" s="59" t="str">
        <f t="shared" si="45"/>
        <v/>
      </c>
      <c r="G479" s="6" t="str">
        <f t="shared" si="46"/>
        <v/>
      </c>
      <c r="H479" s="60"/>
      <c r="I479" s="6" t="str">
        <f t="shared" si="47"/>
        <v/>
      </c>
    </row>
    <row r="480" spans="1:9" x14ac:dyDescent="0.2">
      <c r="A480" s="13" t="str">
        <f t="shared" si="42"/>
        <v/>
      </c>
      <c r="B480" s="6" t="str">
        <f t="shared" si="43"/>
        <v/>
      </c>
      <c r="C480" s="3"/>
      <c r="D480" s="59" t="str">
        <f t="shared" si="44"/>
        <v/>
      </c>
      <c r="E480" s="3"/>
      <c r="F480" s="59" t="str">
        <f t="shared" si="45"/>
        <v/>
      </c>
      <c r="G480" s="6" t="str">
        <f t="shared" si="46"/>
        <v/>
      </c>
      <c r="H480" s="60"/>
      <c r="I480" s="6" t="str">
        <f t="shared" si="47"/>
        <v/>
      </c>
    </row>
    <row r="481" spans="1:9" x14ac:dyDescent="0.2">
      <c r="A481" s="13" t="str">
        <f t="shared" si="42"/>
        <v/>
      </c>
      <c r="B481" s="6" t="str">
        <f t="shared" si="43"/>
        <v/>
      </c>
      <c r="C481" s="3"/>
      <c r="D481" s="59" t="str">
        <f t="shared" si="44"/>
        <v/>
      </c>
      <c r="E481" s="3"/>
      <c r="F481" s="59" t="str">
        <f t="shared" si="45"/>
        <v/>
      </c>
      <c r="G481" s="6" t="str">
        <f t="shared" si="46"/>
        <v/>
      </c>
      <c r="H481" s="60"/>
      <c r="I481" s="6" t="str">
        <f t="shared" si="47"/>
        <v/>
      </c>
    </row>
    <row r="482" spans="1:9" x14ac:dyDescent="0.2">
      <c r="A482" s="13" t="str">
        <f t="shared" si="42"/>
        <v/>
      </c>
      <c r="B482" s="6" t="str">
        <f t="shared" si="43"/>
        <v/>
      </c>
      <c r="C482" s="3"/>
      <c r="D482" s="59" t="str">
        <f t="shared" si="44"/>
        <v/>
      </c>
      <c r="E482" s="3"/>
      <c r="F482" s="59" t="str">
        <f t="shared" si="45"/>
        <v/>
      </c>
      <c r="G482" s="6" t="str">
        <f t="shared" si="46"/>
        <v/>
      </c>
      <c r="H482" s="60"/>
      <c r="I482" s="6" t="str">
        <f t="shared" si="47"/>
        <v/>
      </c>
    </row>
    <row r="483" spans="1:9" x14ac:dyDescent="0.2">
      <c r="A483" s="13" t="str">
        <f t="shared" si="42"/>
        <v/>
      </c>
      <c r="B483" s="6" t="str">
        <f t="shared" si="43"/>
        <v/>
      </c>
      <c r="C483" s="3"/>
      <c r="D483" s="59" t="str">
        <f t="shared" si="44"/>
        <v/>
      </c>
      <c r="E483" s="3"/>
      <c r="F483" s="59" t="str">
        <f t="shared" si="45"/>
        <v/>
      </c>
      <c r="G483" s="6" t="str">
        <f t="shared" si="46"/>
        <v/>
      </c>
      <c r="H483" s="60"/>
      <c r="I483" s="6" t="str">
        <f t="shared" si="47"/>
        <v/>
      </c>
    </row>
    <row r="484" spans="1:9" x14ac:dyDescent="0.2">
      <c r="A484" s="13" t="str">
        <f t="shared" si="42"/>
        <v/>
      </c>
      <c r="B484" s="6" t="str">
        <f t="shared" si="43"/>
        <v/>
      </c>
      <c r="C484" s="3"/>
      <c r="D484" s="59" t="str">
        <f t="shared" si="44"/>
        <v/>
      </c>
      <c r="E484" s="3"/>
      <c r="F484" s="59" t="str">
        <f t="shared" si="45"/>
        <v/>
      </c>
      <c r="G484" s="6" t="str">
        <f t="shared" si="46"/>
        <v/>
      </c>
      <c r="H484" s="60"/>
      <c r="I484" s="6" t="str">
        <f t="shared" si="47"/>
        <v/>
      </c>
    </row>
    <row r="485" spans="1:9" x14ac:dyDescent="0.2">
      <c r="A485" s="13" t="str">
        <f t="shared" si="42"/>
        <v/>
      </c>
      <c r="B485" s="6" t="str">
        <f t="shared" si="43"/>
        <v/>
      </c>
      <c r="C485" s="3"/>
      <c r="D485" s="59" t="str">
        <f t="shared" si="44"/>
        <v/>
      </c>
      <c r="E485" s="3"/>
      <c r="F485" s="59" t="str">
        <f t="shared" si="45"/>
        <v/>
      </c>
      <c r="G485" s="6" t="str">
        <f t="shared" si="46"/>
        <v/>
      </c>
      <c r="H485" s="60"/>
      <c r="I485" s="6" t="str">
        <f t="shared" si="47"/>
        <v/>
      </c>
    </row>
    <row r="486" spans="1:9" x14ac:dyDescent="0.2">
      <c r="A486" s="13" t="str">
        <f t="shared" si="42"/>
        <v/>
      </c>
      <c r="B486" s="6" t="str">
        <f t="shared" si="43"/>
        <v/>
      </c>
      <c r="C486" s="3"/>
      <c r="D486" s="59" t="str">
        <f t="shared" si="44"/>
        <v/>
      </c>
      <c r="E486" s="3"/>
      <c r="F486" s="59" t="str">
        <f t="shared" si="45"/>
        <v/>
      </c>
      <c r="G486" s="6" t="str">
        <f t="shared" si="46"/>
        <v/>
      </c>
      <c r="H486" s="60"/>
      <c r="I486" s="6" t="str">
        <f t="shared" si="47"/>
        <v/>
      </c>
    </row>
    <row r="487" spans="1:9" x14ac:dyDescent="0.2">
      <c r="A487" s="13" t="str">
        <f t="shared" si="42"/>
        <v/>
      </c>
      <c r="B487" s="6" t="str">
        <f t="shared" si="43"/>
        <v/>
      </c>
      <c r="C487" s="3"/>
      <c r="D487" s="59" t="str">
        <f t="shared" si="44"/>
        <v/>
      </c>
      <c r="E487" s="3"/>
      <c r="F487" s="59" t="str">
        <f t="shared" si="45"/>
        <v/>
      </c>
      <c r="G487" s="6" t="str">
        <f t="shared" si="46"/>
        <v/>
      </c>
      <c r="H487" s="60"/>
      <c r="I487" s="6" t="str">
        <f t="shared" si="47"/>
        <v/>
      </c>
    </row>
    <row r="488" spans="1:9" x14ac:dyDescent="0.2">
      <c r="A488" s="13" t="str">
        <f t="shared" si="42"/>
        <v/>
      </c>
      <c r="B488" s="6" t="str">
        <f t="shared" si="43"/>
        <v/>
      </c>
      <c r="C488" s="3"/>
      <c r="D488" s="59" t="str">
        <f t="shared" si="44"/>
        <v/>
      </c>
      <c r="E488" s="3"/>
      <c r="F488" s="59" t="str">
        <f t="shared" si="45"/>
        <v/>
      </c>
      <c r="G488" s="6" t="str">
        <f t="shared" si="46"/>
        <v/>
      </c>
      <c r="H488" s="60"/>
      <c r="I488" s="6" t="str">
        <f t="shared" si="47"/>
        <v/>
      </c>
    </row>
    <row r="489" spans="1:9" x14ac:dyDescent="0.2">
      <c r="A489" s="13" t="str">
        <f t="shared" si="42"/>
        <v/>
      </c>
      <c r="B489" s="6" t="str">
        <f t="shared" si="43"/>
        <v/>
      </c>
      <c r="C489" s="3"/>
      <c r="D489" s="59" t="str">
        <f t="shared" si="44"/>
        <v/>
      </c>
      <c r="E489" s="3"/>
      <c r="F489" s="59" t="str">
        <f t="shared" si="45"/>
        <v/>
      </c>
      <c r="G489" s="6" t="str">
        <f t="shared" si="46"/>
        <v/>
      </c>
      <c r="H489" s="60"/>
      <c r="I489" s="6" t="str">
        <f t="shared" si="47"/>
        <v/>
      </c>
    </row>
    <row r="490" spans="1:9" x14ac:dyDescent="0.2">
      <c r="A490" s="13" t="str">
        <f t="shared" si="42"/>
        <v/>
      </c>
      <c r="B490" s="6" t="str">
        <f t="shared" si="43"/>
        <v/>
      </c>
      <c r="C490" s="3"/>
      <c r="D490" s="59" t="str">
        <f t="shared" si="44"/>
        <v/>
      </c>
      <c r="E490" s="3"/>
      <c r="F490" s="59" t="str">
        <f t="shared" si="45"/>
        <v/>
      </c>
      <c r="G490" s="6" t="str">
        <f t="shared" si="46"/>
        <v/>
      </c>
      <c r="H490" s="60"/>
      <c r="I490" s="6" t="str">
        <f t="shared" si="47"/>
        <v/>
      </c>
    </row>
    <row r="491" spans="1:9" x14ac:dyDescent="0.2">
      <c r="A491" s="13" t="str">
        <f t="shared" si="42"/>
        <v/>
      </c>
      <c r="B491" s="6" t="str">
        <f t="shared" si="43"/>
        <v/>
      </c>
      <c r="C491" s="3"/>
      <c r="D491" s="59" t="str">
        <f t="shared" si="44"/>
        <v/>
      </c>
      <c r="E491" s="3"/>
      <c r="F491" s="59" t="str">
        <f t="shared" si="45"/>
        <v/>
      </c>
      <c r="G491" s="6" t="str">
        <f t="shared" si="46"/>
        <v/>
      </c>
      <c r="H491" s="60"/>
      <c r="I491" s="6" t="str">
        <f t="shared" si="47"/>
        <v/>
      </c>
    </row>
    <row r="492" spans="1:9" x14ac:dyDescent="0.2">
      <c r="A492" s="13" t="str">
        <f t="shared" si="42"/>
        <v/>
      </c>
      <c r="B492" s="6" t="str">
        <f t="shared" si="43"/>
        <v/>
      </c>
      <c r="C492" s="3"/>
      <c r="D492" s="59" t="str">
        <f t="shared" si="44"/>
        <v/>
      </c>
      <c r="E492" s="3"/>
      <c r="F492" s="59" t="str">
        <f t="shared" si="45"/>
        <v/>
      </c>
      <c r="G492" s="6" t="str">
        <f t="shared" si="46"/>
        <v/>
      </c>
      <c r="H492" s="60"/>
      <c r="I492" s="6" t="str">
        <f t="shared" si="47"/>
        <v/>
      </c>
    </row>
    <row r="493" spans="1:9" x14ac:dyDescent="0.2">
      <c r="A493" s="13" t="str">
        <f t="shared" si="42"/>
        <v/>
      </c>
      <c r="B493" s="6" t="str">
        <f t="shared" si="43"/>
        <v/>
      </c>
      <c r="C493" s="3"/>
      <c r="D493" s="59" t="str">
        <f t="shared" si="44"/>
        <v/>
      </c>
      <c r="E493" s="3"/>
      <c r="F493" s="59" t="str">
        <f t="shared" si="45"/>
        <v/>
      </c>
      <c r="G493" s="6" t="str">
        <f t="shared" si="46"/>
        <v/>
      </c>
      <c r="H493" s="60"/>
      <c r="I493" s="6" t="str">
        <f t="shared" si="47"/>
        <v/>
      </c>
    </row>
    <row r="494" spans="1:9" x14ac:dyDescent="0.2">
      <c r="A494" s="13" t="str">
        <f t="shared" si="42"/>
        <v/>
      </c>
      <c r="B494" s="6" t="str">
        <f t="shared" si="43"/>
        <v/>
      </c>
      <c r="C494" s="3"/>
      <c r="D494" s="59" t="str">
        <f t="shared" si="44"/>
        <v/>
      </c>
      <c r="E494" s="3"/>
      <c r="F494" s="59" t="str">
        <f t="shared" si="45"/>
        <v/>
      </c>
      <c r="G494" s="6" t="str">
        <f t="shared" si="46"/>
        <v/>
      </c>
      <c r="H494" s="60"/>
      <c r="I494" s="6" t="str">
        <f t="shared" si="47"/>
        <v/>
      </c>
    </row>
    <row r="495" spans="1:9" x14ac:dyDescent="0.2">
      <c r="A495" s="13" t="str">
        <f t="shared" si="42"/>
        <v/>
      </c>
      <c r="B495" s="6" t="str">
        <f t="shared" si="43"/>
        <v/>
      </c>
      <c r="C495" s="3"/>
      <c r="D495" s="59" t="str">
        <f t="shared" si="44"/>
        <v/>
      </c>
      <c r="E495" s="3"/>
      <c r="F495" s="59" t="str">
        <f t="shared" si="45"/>
        <v/>
      </c>
      <c r="G495" s="6" t="str">
        <f t="shared" si="46"/>
        <v/>
      </c>
      <c r="H495" s="60"/>
      <c r="I495" s="6" t="str">
        <f t="shared" si="47"/>
        <v/>
      </c>
    </row>
    <row r="496" spans="1:9" x14ac:dyDescent="0.2">
      <c r="A496" s="13" t="str">
        <f t="shared" si="42"/>
        <v/>
      </c>
      <c r="B496" s="6" t="str">
        <f t="shared" si="43"/>
        <v/>
      </c>
      <c r="C496" s="3"/>
      <c r="D496" s="59" t="str">
        <f t="shared" si="44"/>
        <v/>
      </c>
      <c r="E496" s="3"/>
      <c r="F496" s="59" t="str">
        <f t="shared" si="45"/>
        <v/>
      </c>
      <c r="G496" s="6" t="str">
        <f t="shared" si="46"/>
        <v/>
      </c>
      <c r="H496" s="60"/>
      <c r="I496" s="6" t="str">
        <f t="shared" si="47"/>
        <v/>
      </c>
    </row>
    <row r="497" spans="1:9" x14ac:dyDescent="0.2">
      <c r="A497" s="13" t="str">
        <f t="shared" si="42"/>
        <v/>
      </c>
      <c r="B497" s="6" t="str">
        <f t="shared" si="43"/>
        <v/>
      </c>
      <c r="C497" s="3"/>
      <c r="D497" s="59" t="str">
        <f t="shared" si="44"/>
        <v/>
      </c>
      <c r="E497" s="3"/>
      <c r="F497" s="59" t="str">
        <f t="shared" si="45"/>
        <v/>
      </c>
      <c r="G497" s="6" t="str">
        <f t="shared" si="46"/>
        <v/>
      </c>
      <c r="H497" s="60"/>
      <c r="I497" s="6" t="str">
        <f t="shared" si="47"/>
        <v/>
      </c>
    </row>
    <row r="498" spans="1:9" x14ac:dyDescent="0.2">
      <c r="A498" s="13" t="str">
        <f t="shared" si="42"/>
        <v/>
      </c>
      <c r="B498" s="6" t="str">
        <f t="shared" si="43"/>
        <v/>
      </c>
      <c r="C498" s="3"/>
      <c r="D498" s="59" t="str">
        <f t="shared" si="44"/>
        <v/>
      </c>
      <c r="E498" s="3"/>
      <c r="F498" s="59" t="str">
        <f t="shared" si="45"/>
        <v/>
      </c>
      <c r="G498" s="6" t="str">
        <f t="shared" si="46"/>
        <v/>
      </c>
      <c r="H498" s="60"/>
      <c r="I498" s="6" t="str">
        <f t="shared" si="47"/>
        <v/>
      </c>
    </row>
    <row r="499" spans="1:9" x14ac:dyDescent="0.2">
      <c r="A499" s="13" t="str">
        <f t="shared" si="42"/>
        <v/>
      </c>
      <c r="B499" s="6" t="str">
        <f t="shared" si="43"/>
        <v/>
      </c>
      <c r="C499" s="3"/>
      <c r="D499" s="59" t="str">
        <f t="shared" si="44"/>
        <v/>
      </c>
      <c r="E499" s="3"/>
      <c r="F499" s="59" t="str">
        <f t="shared" si="45"/>
        <v/>
      </c>
      <c r="G499" s="6" t="str">
        <f t="shared" si="46"/>
        <v/>
      </c>
      <c r="H499" s="60"/>
      <c r="I499" s="6" t="str">
        <f t="shared" si="47"/>
        <v/>
      </c>
    </row>
    <row r="500" spans="1:9" x14ac:dyDescent="0.2">
      <c r="A500" s="13" t="str">
        <f t="shared" si="42"/>
        <v/>
      </c>
      <c r="B500" s="6" t="str">
        <f t="shared" si="43"/>
        <v/>
      </c>
      <c r="C500" s="3"/>
      <c r="D500" s="59" t="str">
        <f t="shared" si="44"/>
        <v/>
      </c>
      <c r="E500" s="3"/>
      <c r="F500" s="59" t="str">
        <f t="shared" si="45"/>
        <v/>
      </c>
      <c r="G500" s="6" t="str">
        <f t="shared" si="46"/>
        <v/>
      </c>
      <c r="H500" s="60"/>
      <c r="I500" s="6" t="str">
        <f t="shared" si="47"/>
        <v/>
      </c>
    </row>
    <row r="501" spans="1:9" x14ac:dyDescent="0.2">
      <c r="A501" s="13" t="str">
        <f t="shared" si="42"/>
        <v/>
      </c>
      <c r="B501" s="6" t="str">
        <f t="shared" si="43"/>
        <v/>
      </c>
      <c r="C501" s="3"/>
      <c r="D501" s="59" t="str">
        <f t="shared" si="44"/>
        <v/>
      </c>
      <c r="E501" s="3"/>
      <c r="F501" s="59" t="str">
        <f t="shared" si="45"/>
        <v/>
      </c>
      <c r="G501" s="6" t="str">
        <f t="shared" si="46"/>
        <v/>
      </c>
      <c r="H501" s="60"/>
      <c r="I501" s="6" t="str">
        <f t="shared" si="47"/>
        <v/>
      </c>
    </row>
    <row r="502" spans="1:9" x14ac:dyDescent="0.2">
      <c r="A502" s="13" t="str">
        <f t="shared" si="42"/>
        <v/>
      </c>
      <c r="B502" s="6" t="str">
        <f t="shared" si="43"/>
        <v/>
      </c>
      <c r="C502" s="3"/>
      <c r="D502" s="59" t="str">
        <f t="shared" si="44"/>
        <v/>
      </c>
      <c r="E502" s="3"/>
      <c r="F502" s="59" t="str">
        <f t="shared" si="45"/>
        <v/>
      </c>
      <c r="G502" s="6" t="str">
        <f t="shared" si="46"/>
        <v/>
      </c>
      <c r="H502" s="60"/>
      <c r="I502" s="6" t="str">
        <f t="shared" si="47"/>
        <v/>
      </c>
    </row>
    <row r="503" spans="1:9" x14ac:dyDescent="0.2">
      <c r="A503" s="13" t="str">
        <f t="shared" si="42"/>
        <v/>
      </c>
      <c r="B503" s="6" t="str">
        <f t="shared" si="43"/>
        <v/>
      </c>
      <c r="C503" s="3"/>
      <c r="D503" s="59" t="str">
        <f t="shared" si="44"/>
        <v/>
      </c>
      <c r="E503" s="3"/>
      <c r="F503" s="59" t="str">
        <f t="shared" si="45"/>
        <v/>
      </c>
      <c r="G503" s="6" t="str">
        <f t="shared" si="46"/>
        <v/>
      </c>
      <c r="H503" s="60"/>
      <c r="I503" s="6" t="str">
        <f t="shared" si="47"/>
        <v/>
      </c>
    </row>
    <row r="504" spans="1:9" x14ac:dyDescent="0.2">
      <c r="A504" s="13" t="str">
        <f t="shared" si="42"/>
        <v/>
      </c>
      <c r="B504" s="6" t="str">
        <f t="shared" si="43"/>
        <v/>
      </c>
      <c r="C504" s="3"/>
      <c r="D504" s="59" t="str">
        <f t="shared" si="44"/>
        <v/>
      </c>
      <c r="E504" s="3"/>
      <c r="F504" s="59" t="str">
        <f t="shared" si="45"/>
        <v/>
      </c>
      <c r="G504" s="6" t="str">
        <f t="shared" si="46"/>
        <v/>
      </c>
      <c r="H504" s="60"/>
      <c r="I504" s="6" t="str">
        <f t="shared" si="47"/>
        <v/>
      </c>
    </row>
    <row r="505" spans="1:9" x14ac:dyDescent="0.2">
      <c r="A505" s="13" t="str">
        <f t="shared" si="42"/>
        <v/>
      </c>
      <c r="B505" s="6" t="str">
        <f t="shared" si="43"/>
        <v/>
      </c>
      <c r="C505" s="3"/>
      <c r="D505" s="59" t="str">
        <f t="shared" si="44"/>
        <v/>
      </c>
      <c r="E505" s="3"/>
      <c r="F505" s="59" t="str">
        <f t="shared" si="45"/>
        <v/>
      </c>
      <c r="G505" s="6" t="str">
        <f t="shared" si="46"/>
        <v/>
      </c>
      <c r="H505" s="60"/>
      <c r="I505" s="6" t="str">
        <f t="shared" si="47"/>
        <v/>
      </c>
    </row>
    <row r="506" spans="1:9" x14ac:dyDescent="0.2">
      <c r="A506" s="13" t="str">
        <f t="shared" si="42"/>
        <v/>
      </c>
      <c r="B506" s="6" t="str">
        <f t="shared" si="43"/>
        <v/>
      </c>
      <c r="C506" s="3"/>
      <c r="D506" s="59" t="str">
        <f t="shared" si="44"/>
        <v/>
      </c>
      <c r="E506" s="3"/>
      <c r="F506" s="59" t="str">
        <f t="shared" si="45"/>
        <v/>
      </c>
      <c r="G506" s="6" t="str">
        <f t="shared" si="46"/>
        <v/>
      </c>
      <c r="H506" s="60"/>
      <c r="I506" s="6" t="str">
        <f t="shared" si="47"/>
        <v/>
      </c>
    </row>
    <row r="507" spans="1:9" x14ac:dyDescent="0.2">
      <c r="A507" s="13" t="str">
        <f t="shared" si="42"/>
        <v/>
      </c>
      <c r="B507" s="6" t="str">
        <f t="shared" si="43"/>
        <v/>
      </c>
      <c r="C507" s="3"/>
      <c r="D507" s="59" t="str">
        <f t="shared" si="44"/>
        <v/>
      </c>
      <c r="E507" s="3"/>
      <c r="F507" s="59" t="str">
        <f t="shared" si="45"/>
        <v/>
      </c>
      <c r="G507" s="6" t="str">
        <f t="shared" si="46"/>
        <v/>
      </c>
      <c r="H507" s="60"/>
      <c r="I507" s="6" t="str">
        <f t="shared" si="47"/>
        <v/>
      </c>
    </row>
    <row r="508" spans="1:9" x14ac:dyDescent="0.2">
      <c r="A508" s="13" t="str">
        <f t="shared" si="42"/>
        <v/>
      </c>
      <c r="B508" s="6" t="str">
        <f t="shared" si="43"/>
        <v/>
      </c>
      <c r="C508" s="3"/>
      <c r="D508" s="59" t="str">
        <f t="shared" si="44"/>
        <v/>
      </c>
      <c r="E508" s="3"/>
      <c r="F508" s="59" t="str">
        <f t="shared" si="45"/>
        <v/>
      </c>
      <c r="G508" s="6" t="str">
        <f t="shared" si="46"/>
        <v/>
      </c>
      <c r="H508" s="60"/>
      <c r="I508" s="6" t="str">
        <f t="shared" si="47"/>
        <v/>
      </c>
    </row>
    <row r="509" spans="1:9" x14ac:dyDescent="0.2">
      <c r="A509" s="13" t="str">
        <f t="shared" si="42"/>
        <v/>
      </c>
      <c r="B509" s="6" t="str">
        <f t="shared" si="43"/>
        <v/>
      </c>
      <c r="C509" s="3"/>
      <c r="D509" s="59" t="str">
        <f t="shared" si="44"/>
        <v/>
      </c>
      <c r="E509" s="3"/>
      <c r="F509" s="59" t="str">
        <f t="shared" si="45"/>
        <v/>
      </c>
      <c r="G509" s="6" t="str">
        <f t="shared" si="46"/>
        <v/>
      </c>
      <c r="H509" s="60"/>
      <c r="I509" s="6" t="str">
        <f t="shared" si="47"/>
        <v/>
      </c>
    </row>
    <row r="510" spans="1:9" x14ac:dyDescent="0.2">
      <c r="A510" s="13" t="str">
        <f t="shared" si="42"/>
        <v/>
      </c>
      <c r="B510" s="6" t="str">
        <f t="shared" si="43"/>
        <v/>
      </c>
      <c r="C510" s="3"/>
      <c r="D510" s="59" t="str">
        <f t="shared" si="44"/>
        <v/>
      </c>
      <c r="E510" s="3"/>
      <c r="F510" s="59" t="str">
        <f t="shared" si="45"/>
        <v/>
      </c>
      <c r="G510" s="6" t="str">
        <f t="shared" si="46"/>
        <v/>
      </c>
      <c r="H510" s="60"/>
      <c r="I510" s="6" t="str">
        <f t="shared" si="47"/>
        <v/>
      </c>
    </row>
    <row r="511" spans="1:9" x14ac:dyDescent="0.2">
      <c r="A511" s="13" t="str">
        <f t="shared" si="42"/>
        <v/>
      </c>
      <c r="B511" s="6" t="str">
        <f t="shared" si="43"/>
        <v/>
      </c>
      <c r="C511" s="3"/>
      <c r="D511" s="59" t="str">
        <f t="shared" si="44"/>
        <v/>
      </c>
      <c r="E511" s="3"/>
      <c r="F511" s="59" t="str">
        <f t="shared" si="45"/>
        <v/>
      </c>
      <c r="G511" s="6" t="str">
        <f t="shared" si="46"/>
        <v/>
      </c>
      <c r="H511" s="60"/>
      <c r="I511" s="6" t="str">
        <f t="shared" si="47"/>
        <v/>
      </c>
    </row>
    <row r="512" spans="1:9" x14ac:dyDescent="0.2">
      <c r="A512" s="13" t="str">
        <f t="shared" si="42"/>
        <v/>
      </c>
      <c r="B512" s="6" t="str">
        <f t="shared" si="43"/>
        <v/>
      </c>
      <c r="C512" s="3"/>
      <c r="D512" s="59" t="str">
        <f t="shared" si="44"/>
        <v/>
      </c>
      <c r="E512" s="3"/>
      <c r="F512" s="59" t="str">
        <f t="shared" si="45"/>
        <v/>
      </c>
      <c r="G512" s="6" t="str">
        <f t="shared" si="46"/>
        <v/>
      </c>
      <c r="H512" s="60"/>
      <c r="I512" s="6" t="str">
        <f t="shared" si="47"/>
        <v/>
      </c>
    </row>
    <row r="513" spans="1:9" x14ac:dyDescent="0.2">
      <c r="A513" s="13" t="str">
        <f t="shared" si="42"/>
        <v/>
      </c>
      <c r="B513" s="6" t="str">
        <f t="shared" si="43"/>
        <v/>
      </c>
      <c r="C513" s="3"/>
      <c r="D513" s="59" t="str">
        <f t="shared" si="44"/>
        <v/>
      </c>
      <c r="E513" s="3"/>
      <c r="F513" s="59" t="str">
        <f t="shared" si="45"/>
        <v/>
      </c>
      <c r="G513" s="6" t="str">
        <f t="shared" si="46"/>
        <v/>
      </c>
      <c r="H513" s="60"/>
      <c r="I513" s="6" t="str">
        <f t="shared" si="47"/>
        <v/>
      </c>
    </row>
    <row r="514" spans="1:9" x14ac:dyDescent="0.2">
      <c r="A514" s="13" t="str">
        <f t="shared" si="42"/>
        <v/>
      </c>
      <c r="B514" s="6" t="str">
        <f t="shared" si="43"/>
        <v/>
      </c>
      <c r="C514" s="3"/>
      <c r="D514" s="59" t="str">
        <f t="shared" si="44"/>
        <v/>
      </c>
      <c r="E514" s="3"/>
      <c r="F514" s="59" t="str">
        <f t="shared" si="45"/>
        <v/>
      </c>
      <c r="G514" s="6" t="str">
        <f t="shared" si="46"/>
        <v/>
      </c>
      <c r="H514" s="60"/>
      <c r="I514" s="6" t="str">
        <f t="shared" si="47"/>
        <v/>
      </c>
    </row>
    <row r="515" spans="1:9" x14ac:dyDescent="0.2">
      <c r="A515" s="13" t="str">
        <f t="shared" si="42"/>
        <v/>
      </c>
      <c r="B515" s="6" t="str">
        <f t="shared" si="43"/>
        <v/>
      </c>
      <c r="C515" s="3"/>
      <c r="D515" s="59" t="str">
        <f t="shared" si="44"/>
        <v/>
      </c>
      <c r="E515" s="3"/>
      <c r="F515" s="59" t="str">
        <f t="shared" si="45"/>
        <v/>
      </c>
      <c r="G515" s="6" t="str">
        <f t="shared" si="46"/>
        <v/>
      </c>
      <c r="H515" s="60"/>
      <c r="I515" s="6" t="str">
        <f t="shared" si="47"/>
        <v/>
      </c>
    </row>
    <row r="516" spans="1:9" x14ac:dyDescent="0.2">
      <c r="A516" s="13" t="str">
        <f t="shared" si="42"/>
        <v/>
      </c>
      <c r="B516" s="6" t="str">
        <f t="shared" si="43"/>
        <v/>
      </c>
      <c r="C516" s="3"/>
      <c r="D516" s="59" t="str">
        <f t="shared" si="44"/>
        <v/>
      </c>
      <c r="E516" s="3"/>
      <c r="F516" s="59" t="str">
        <f t="shared" si="45"/>
        <v/>
      </c>
      <c r="G516" s="6" t="str">
        <f t="shared" si="46"/>
        <v/>
      </c>
      <c r="H516" s="60"/>
      <c r="I516" s="6" t="str">
        <f t="shared" si="47"/>
        <v/>
      </c>
    </row>
    <row r="517" spans="1:9" x14ac:dyDescent="0.2">
      <c r="A517" s="13" t="str">
        <f t="shared" si="42"/>
        <v/>
      </c>
      <c r="B517" s="6" t="str">
        <f t="shared" si="43"/>
        <v/>
      </c>
      <c r="C517" s="3"/>
      <c r="D517" s="59" t="str">
        <f t="shared" si="44"/>
        <v/>
      </c>
      <c r="E517" s="3"/>
      <c r="F517" s="59" t="str">
        <f t="shared" si="45"/>
        <v/>
      </c>
      <c r="G517" s="6" t="str">
        <f t="shared" si="46"/>
        <v/>
      </c>
      <c r="H517" s="60"/>
      <c r="I517" s="6" t="str">
        <f t="shared" si="47"/>
        <v/>
      </c>
    </row>
    <row r="518" spans="1:9" x14ac:dyDescent="0.2">
      <c r="A518" s="13" t="str">
        <f t="shared" si="42"/>
        <v/>
      </c>
      <c r="B518" s="6" t="str">
        <f t="shared" si="43"/>
        <v/>
      </c>
      <c r="C518" s="3"/>
      <c r="D518" s="59" t="str">
        <f t="shared" si="44"/>
        <v/>
      </c>
      <c r="E518" s="3"/>
      <c r="F518" s="59" t="str">
        <f t="shared" si="45"/>
        <v/>
      </c>
      <c r="G518" s="6" t="str">
        <f t="shared" si="46"/>
        <v/>
      </c>
      <c r="H518" s="60"/>
      <c r="I518" s="6" t="str">
        <f t="shared" si="47"/>
        <v/>
      </c>
    </row>
    <row r="519" spans="1:9" x14ac:dyDescent="0.2">
      <c r="A519" s="13" t="str">
        <f t="shared" si="42"/>
        <v/>
      </c>
      <c r="B519" s="6" t="str">
        <f t="shared" si="43"/>
        <v/>
      </c>
      <c r="C519" s="3"/>
      <c r="D519" s="59" t="str">
        <f t="shared" si="44"/>
        <v/>
      </c>
      <c r="E519" s="3"/>
      <c r="F519" s="59" t="str">
        <f t="shared" si="45"/>
        <v/>
      </c>
      <c r="G519" s="6" t="str">
        <f t="shared" si="46"/>
        <v/>
      </c>
      <c r="H519" s="60"/>
      <c r="I519" s="6" t="str">
        <f t="shared" si="47"/>
        <v/>
      </c>
    </row>
    <row r="520" spans="1:9" x14ac:dyDescent="0.2">
      <c r="A520" s="13" t="str">
        <f t="shared" si="42"/>
        <v/>
      </c>
      <c r="B520" s="6" t="str">
        <f t="shared" si="43"/>
        <v/>
      </c>
      <c r="C520" s="3"/>
      <c r="D520" s="59" t="str">
        <f t="shared" si="44"/>
        <v/>
      </c>
      <c r="E520" s="3"/>
      <c r="F520" s="59" t="str">
        <f t="shared" si="45"/>
        <v/>
      </c>
      <c r="G520" s="6" t="str">
        <f t="shared" si="46"/>
        <v/>
      </c>
      <c r="H520" s="60"/>
      <c r="I520" s="6" t="str">
        <f t="shared" si="47"/>
        <v/>
      </c>
    </row>
    <row r="521" spans="1:9" x14ac:dyDescent="0.2">
      <c r="A521" s="13" t="str">
        <f t="shared" si="42"/>
        <v/>
      </c>
      <c r="B521" s="6" t="str">
        <f t="shared" si="43"/>
        <v/>
      </c>
      <c r="C521" s="3"/>
      <c r="D521" s="59" t="str">
        <f t="shared" si="44"/>
        <v/>
      </c>
      <c r="E521" s="3"/>
      <c r="F521" s="59" t="str">
        <f t="shared" si="45"/>
        <v/>
      </c>
      <c r="G521" s="6" t="str">
        <f t="shared" si="46"/>
        <v/>
      </c>
      <c r="H521" s="60"/>
      <c r="I521" s="6" t="str">
        <f t="shared" si="47"/>
        <v/>
      </c>
    </row>
    <row r="522" spans="1:9" x14ac:dyDescent="0.2">
      <c r="A522" s="13" t="str">
        <f t="shared" si="42"/>
        <v/>
      </c>
      <c r="B522" s="6" t="str">
        <f t="shared" si="43"/>
        <v/>
      </c>
      <c r="C522" s="3"/>
      <c r="D522" s="59" t="str">
        <f t="shared" si="44"/>
        <v/>
      </c>
      <c r="E522" s="3"/>
      <c r="F522" s="59" t="str">
        <f t="shared" si="45"/>
        <v/>
      </c>
      <c r="G522" s="6" t="str">
        <f t="shared" si="46"/>
        <v/>
      </c>
      <c r="H522" s="60"/>
      <c r="I522" s="6" t="str">
        <f t="shared" si="47"/>
        <v/>
      </c>
    </row>
    <row r="523" spans="1:9" x14ac:dyDescent="0.2">
      <c r="A523" s="13" t="str">
        <f t="shared" si="42"/>
        <v/>
      </c>
      <c r="B523" s="6" t="str">
        <f t="shared" si="43"/>
        <v/>
      </c>
      <c r="C523" s="3"/>
      <c r="D523" s="59" t="str">
        <f t="shared" si="44"/>
        <v/>
      </c>
      <c r="E523" s="3"/>
      <c r="F523" s="59" t="str">
        <f t="shared" si="45"/>
        <v/>
      </c>
      <c r="G523" s="6" t="str">
        <f t="shared" si="46"/>
        <v/>
      </c>
      <c r="H523" s="60"/>
      <c r="I523" s="6" t="str">
        <f t="shared" si="47"/>
        <v/>
      </c>
    </row>
    <row r="524" spans="1:9" x14ac:dyDescent="0.2">
      <c r="A524" s="13" t="str">
        <f t="shared" ref="A524:A587" si="48">IF(I523=0,"",IF(I523="","",DATE(YEAR(A523),MONTH(A523)+1,1)))</f>
        <v/>
      </c>
      <c r="B524" s="6" t="str">
        <f t="shared" ref="B524:B587" si="49">IF(A524="","",B523-F523-SonderTilgungen)</f>
        <v/>
      </c>
      <c r="C524" s="3"/>
      <c r="D524" s="59" t="str">
        <f t="shared" ref="D524:D587" si="50">IF(A524="","",B524*Zinssatz/12)</f>
        <v/>
      </c>
      <c r="E524" s="3"/>
      <c r="F524" s="59" t="str">
        <f t="shared" ref="F524:F587" si="51">IF(A524="","",IF((MonatsBelastung-D524)&gt;I523,I523,MonatsBelastung-D524))</f>
        <v/>
      </c>
      <c r="G524" s="6" t="str">
        <f t="shared" ref="G524:G587" si="52">IF(A524="","",MonatsBelastung)</f>
        <v/>
      </c>
      <c r="H524" s="60"/>
      <c r="I524" s="6" t="str">
        <f t="shared" ref="I524:I587" si="53">IF(I523=0,"",IF(I523="","",B524-F524))</f>
        <v/>
      </c>
    </row>
    <row r="525" spans="1:9" x14ac:dyDescent="0.2">
      <c r="A525" s="13" t="str">
        <f t="shared" si="48"/>
        <v/>
      </c>
      <c r="B525" s="6" t="str">
        <f t="shared" si="49"/>
        <v/>
      </c>
      <c r="C525" s="3"/>
      <c r="D525" s="59" t="str">
        <f t="shared" si="50"/>
        <v/>
      </c>
      <c r="E525" s="3"/>
      <c r="F525" s="59" t="str">
        <f t="shared" si="51"/>
        <v/>
      </c>
      <c r="G525" s="6" t="str">
        <f t="shared" si="52"/>
        <v/>
      </c>
      <c r="H525" s="60"/>
      <c r="I525" s="6" t="str">
        <f t="shared" si="53"/>
        <v/>
      </c>
    </row>
    <row r="526" spans="1:9" x14ac:dyDescent="0.2">
      <c r="A526" s="13" t="str">
        <f t="shared" si="48"/>
        <v/>
      </c>
      <c r="B526" s="6" t="str">
        <f t="shared" si="49"/>
        <v/>
      </c>
      <c r="C526" s="3"/>
      <c r="D526" s="59" t="str">
        <f t="shared" si="50"/>
        <v/>
      </c>
      <c r="E526" s="3"/>
      <c r="F526" s="59" t="str">
        <f t="shared" si="51"/>
        <v/>
      </c>
      <c r="G526" s="6" t="str">
        <f t="shared" si="52"/>
        <v/>
      </c>
      <c r="H526" s="60"/>
      <c r="I526" s="6" t="str">
        <f t="shared" si="53"/>
        <v/>
      </c>
    </row>
    <row r="527" spans="1:9" x14ac:dyDescent="0.2">
      <c r="A527" s="13" t="str">
        <f t="shared" si="48"/>
        <v/>
      </c>
      <c r="B527" s="6" t="str">
        <f t="shared" si="49"/>
        <v/>
      </c>
      <c r="C527" s="3"/>
      <c r="D527" s="59" t="str">
        <f t="shared" si="50"/>
        <v/>
      </c>
      <c r="E527" s="3"/>
      <c r="F527" s="59" t="str">
        <f t="shared" si="51"/>
        <v/>
      </c>
      <c r="G527" s="6" t="str">
        <f t="shared" si="52"/>
        <v/>
      </c>
      <c r="H527" s="60"/>
      <c r="I527" s="6" t="str">
        <f t="shared" si="53"/>
        <v/>
      </c>
    </row>
    <row r="528" spans="1:9" x14ac:dyDescent="0.2">
      <c r="A528" s="13" t="str">
        <f t="shared" si="48"/>
        <v/>
      </c>
      <c r="B528" s="6" t="str">
        <f t="shared" si="49"/>
        <v/>
      </c>
      <c r="C528" s="3"/>
      <c r="D528" s="59" t="str">
        <f t="shared" si="50"/>
        <v/>
      </c>
      <c r="E528" s="3"/>
      <c r="F528" s="59" t="str">
        <f t="shared" si="51"/>
        <v/>
      </c>
      <c r="G528" s="6" t="str">
        <f t="shared" si="52"/>
        <v/>
      </c>
      <c r="H528" s="60"/>
      <c r="I528" s="6" t="str">
        <f t="shared" si="53"/>
        <v/>
      </c>
    </row>
    <row r="529" spans="1:9" x14ac:dyDescent="0.2">
      <c r="A529" s="13" t="str">
        <f t="shared" si="48"/>
        <v/>
      </c>
      <c r="B529" s="6" t="str">
        <f t="shared" si="49"/>
        <v/>
      </c>
      <c r="C529" s="3"/>
      <c r="D529" s="59" t="str">
        <f t="shared" si="50"/>
        <v/>
      </c>
      <c r="E529" s="3"/>
      <c r="F529" s="59" t="str">
        <f t="shared" si="51"/>
        <v/>
      </c>
      <c r="G529" s="6" t="str">
        <f t="shared" si="52"/>
        <v/>
      </c>
      <c r="H529" s="60"/>
      <c r="I529" s="6" t="str">
        <f t="shared" si="53"/>
        <v/>
      </c>
    </row>
    <row r="530" spans="1:9" x14ac:dyDescent="0.2">
      <c r="A530" s="13" t="str">
        <f t="shared" si="48"/>
        <v/>
      </c>
      <c r="B530" s="6" t="str">
        <f t="shared" si="49"/>
        <v/>
      </c>
      <c r="C530" s="3"/>
      <c r="D530" s="59" t="str">
        <f t="shared" si="50"/>
        <v/>
      </c>
      <c r="E530" s="3"/>
      <c r="F530" s="59" t="str">
        <f t="shared" si="51"/>
        <v/>
      </c>
      <c r="G530" s="6" t="str">
        <f t="shared" si="52"/>
        <v/>
      </c>
      <c r="H530" s="60"/>
      <c r="I530" s="6" t="str">
        <f t="shared" si="53"/>
        <v/>
      </c>
    </row>
    <row r="531" spans="1:9" x14ac:dyDescent="0.2">
      <c r="A531" s="13" t="str">
        <f t="shared" si="48"/>
        <v/>
      </c>
      <c r="B531" s="6" t="str">
        <f t="shared" si="49"/>
        <v/>
      </c>
      <c r="C531" s="3"/>
      <c r="D531" s="59" t="str">
        <f t="shared" si="50"/>
        <v/>
      </c>
      <c r="E531" s="3"/>
      <c r="F531" s="59" t="str">
        <f t="shared" si="51"/>
        <v/>
      </c>
      <c r="G531" s="6" t="str">
        <f t="shared" si="52"/>
        <v/>
      </c>
      <c r="H531" s="60"/>
      <c r="I531" s="6" t="str">
        <f t="shared" si="53"/>
        <v/>
      </c>
    </row>
    <row r="532" spans="1:9" x14ac:dyDescent="0.2">
      <c r="A532" s="13" t="str">
        <f t="shared" si="48"/>
        <v/>
      </c>
      <c r="B532" s="6" t="str">
        <f t="shared" si="49"/>
        <v/>
      </c>
      <c r="C532" s="3"/>
      <c r="D532" s="59" t="str">
        <f t="shared" si="50"/>
        <v/>
      </c>
      <c r="E532" s="3"/>
      <c r="F532" s="59" t="str">
        <f t="shared" si="51"/>
        <v/>
      </c>
      <c r="G532" s="6" t="str">
        <f t="shared" si="52"/>
        <v/>
      </c>
      <c r="H532" s="60"/>
      <c r="I532" s="6" t="str">
        <f t="shared" si="53"/>
        <v/>
      </c>
    </row>
    <row r="533" spans="1:9" x14ac:dyDescent="0.2">
      <c r="A533" s="13" t="str">
        <f t="shared" si="48"/>
        <v/>
      </c>
      <c r="B533" s="6" t="str">
        <f t="shared" si="49"/>
        <v/>
      </c>
      <c r="C533" s="3"/>
      <c r="D533" s="59" t="str">
        <f t="shared" si="50"/>
        <v/>
      </c>
      <c r="E533" s="3"/>
      <c r="F533" s="59" t="str">
        <f t="shared" si="51"/>
        <v/>
      </c>
      <c r="G533" s="6" t="str">
        <f t="shared" si="52"/>
        <v/>
      </c>
      <c r="H533" s="60"/>
      <c r="I533" s="6" t="str">
        <f t="shared" si="53"/>
        <v/>
      </c>
    </row>
    <row r="534" spans="1:9" x14ac:dyDescent="0.2">
      <c r="A534" s="13" t="str">
        <f t="shared" si="48"/>
        <v/>
      </c>
      <c r="B534" s="6" t="str">
        <f t="shared" si="49"/>
        <v/>
      </c>
      <c r="C534" s="3"/>
      <c r="D534" s="59" t="str">
        <f t="shared" si="50"/>
        <v/>
      </c>
      <c r="E534" s="3"/>
      <c r="F534" s="59" t="str">
        <f t="shared" si="51"/>
        <v/>
      </c>
      <c r="G534" s="6" t="str">
        <f t="shared" si="52"/>
        <v/>
      </c>
      <c r="H534" s="60"/>
      <c r="I534" s="6" t="str">
        <f t="shared" si="53"/>
        <v/>
      </c>
    </row>
    <row r="535" spans="1:9" x14ac:dyDescent="0.2">
      <c r="A535" s="13" t="str">
        <f t="shared" si="48"/>
        <v/>
      </c>
      <c r="B535" s="6" t="str">
        <f t="shared" si="49"/>
        <v/>
      </c>
      <c r="C535" s="3"/>
      <c r="D535" s="59" t="str">
        <f t="shared" si="50"/>
        <v/>
      </c>
      <c r="E535" s="3"/>
      <c r="F535" s="59" t="str">
        <f t="shared" si="51"/>
        <v/>
      </c>
      <c r="G535" s="6" t="str">
        <f t="shared" si="52"/>
        <v/>
      </c>
      <c r="H535" s="60"/>
      <c r="I535" s="6" t="str">
        <f t="shared" si="53"/>
        <v/>
      </c>
    </row>
    <row r="536" spans="1:9" x14ac:dyDescent="0.2">
      <c r="A536" s="13" t="str">
        <f t="shared" si="48"/>
        <v/>
      </c>
      <c r="B536" s="6" t="str">
        <f t="shared" si="49"/>
        <v/>
      </c>
      <c r="C536" s="3"/>
      <c r="D536" s="59" t="str">
        <f t="shared" si="50"/>
        <v/>
      </c>
      <c r="E536" s="3"/>
      <c r="F536" s="59" t="str">
        <f t="shared" si="51"/>
        <v/>
      </c>
      <c r="G536" s="6" t="str">
        <f t="shared" si="52"/>
        <v/>
      </c>
      <c r="H536" s="60"/>
      <c r="I536" s="6" t="str">
        <f t="shared" si="53"/>
        <v/>
      </c>
    </row>
    <row r="537" spans="1:9" x14ac:dyDescent="0.2">
      <c r="A537" s="13" t="str">
        <f t="shared" si="48"/>
        <v/>
      </c>
      <c r="B537" s="6" t="str">
        <f t="shared" si="49"/>
        <v/>
      </c>
      <c r="C537" s="3"/>
      <c r="D537" s="59" t="str">
        <f t="shared" si="50"/>
        <v/>
      </c>
      <c r="E537" s="3"/>
      <c r="F537" s="59" t="str">
        <f t="shared" si="51"/>
        <v/>
      </c>
      <c r="G537" s="6" t="str">
        <f t="shared" si="52"/>
        <v/>
      </c>
      <c r="H537" s="60"/>
      <c r="I537" s="6" t="str">
        <f t="shared" si="53"/>
        <v/>
      </c>
    </row>
    <row r="538" spans="1:9" x14ac:dyDescent="0.2">
      <c r="A538" s="13" t="str">
        <f t="shared" si="48"/>
        <v/>
      </c>
      <c r="B538" s="6" t="str">
        <f t="shared" si="49"/>
        <v/>
      </c>
      <c r="C538" s="3"/>
      <c r="D538" s="59" t="str">
        <f t="shared" si="50"/>
        <v/>
      </c>
      <c r="E538" s="3"/>
      <c r="F538" s="59" t="str">
        <f t="shared" si="51"/>
        <v/>
      </c>
      <c r="G538" s="6" t="str">
        <f t="shared" si="52"/>
        <v/>
      </c>
      <c r="H538" s="60"/>
      <c r="I538" s="6" t="str">
        <f t="shared" si="53"/>
        <v/>
      </c>
    </row>
    <row r="539" spans="1:9" x14ac:dyDescent="0.2">
      <c r="A539" s="13" t="str">
        <f t="shared" si="48"/>
        <v/>
      </c>
      <c r="B539" s="6" t="str">
        <f t="shared" si="49"/>
        <v/>
      </c>
      <c r="C539" s="3"/>
      <c r="D539" s="59" t="str">
        <f t="shared" si="50"/>
        <v/>
      </c>
      <c r="E539" s="3"/>
      <c r="F539" s="59" t="str">
        <f t="shared" si="51"/>
        <v/>
      </c>
      <c r="G539" s="6" t="str">
        <f t="shared" si="52"/>
        <v/>
      </c>
      <c r="H539" s="60"/>
      <c r="I539" s="6" t="str">
        <f t="shared" si="53"/>
        <v/>
      </c>
    </row>
    <row r="540" spans="1:9" x14ac:dyDescent="0.2">
      <c r="A540" s="13" t="str">
        <f t="shared" si="48"/>
        <v/>
      </c>
      <c r="B540" s="6" t="str">
        <f t="shared" si="49"/>
        <v/>
      </c>
      <c r="C540" s="3"/>
      <c r="D540" s="59" t="str">
        <f t="shared" si="50"/>
        <v/>
      </c>
      <c r="E540" s="3"/>
      <c r="F540" s="59" t="str">
        <f t="shared" si="51"/>
        <v/>
      </c>
      <c r="G540" s="6" t="str">
        <f t="shared" si="52"/>
        <v/>
      </c>
      <c r="H540" s="60"/>
      <c r="I540" s="6" t="str">
        <f t="shared" si="53"/>
        <v/>
      </c>
    </row>
    <row r="541" spans="1:9" x14ac:dyDescent="0.2">
      <c r="A541" s="13" t="str">
        <f t="shared" si="48"/>
        <v/>
      </c>
      <c r="B541" s="6" t="str">
        <f t="shared" si="49"/>
        <v/>
      </c>
      <c r="C541" s="3"/>
      <c r="D541" s="59" t="str">
        <f t="shared" si="50"/>
        <v/>
      </c>
      <c r="E541" s="3"/>
      <c r="F541" s="59" t="str">
        <f t="shared" si="51"/>
        <v/>
      </c>
      <c r="G541" s="6" t="str">
        <f t="shared" si="52"/>
        <v/>
      </c>
      <c r="H541" s="60"/>
      <c r="I541" s="6" t="str">
        <f t="shared" si="53"/>
        <v/>
      </c>
    </row>
    <row r="542" spans="1:9" x14ac:dyDescent="0.2">
      <c r="A542" s="13" t="str">
        <f t="shared" si="48"/>
        <v/>
      </c>
      <c r="B542" s="6" t="str">
        <f t="shared" si="49"/>
        <v/>
      </c>
      <c r="C542" s="3"/>
      <c r="D542" s="59" t="str">
        <f t="shared" si="50"/>
        <v/>
      </c>
      <c r="E542" s="3"/>
      <c r="F542" s="59" t="str">
        <f t="shared" si="51"/>
        <v/>
      </c>
      <c r="G542" s="6" t="str">
        <f t="shared" si="52"/>
        <v/>
      </c>
      <c r="H542" s="60"/>
      <c r="I542" s="6" t="str">
        <f t="shared" si="53"/>
        <v/>
      </c>
    </row>
    <row r="543" spans="1:9" x14ac:dyDescent="0.2">
      <c r="A543" s="13" t="str">
        <f t="shared" si="48"/>
        <v/>
      </c>
      <c r="B543" s="6" t="str">
        <f t="shared" si="49"/>
        <v/>
      </c>
      <c r="C543" s="3"/>
      <c r="D543" s="59" t="str">
        <f t="shared" si="50"/>
        <v/>
      </c>
      <c r="E543" s="3"/>
      <c r="F543" s="59" t="str">
        <f t="shared" si="51"/>
        <v/>
      </c>
      <c r="G543" s="6" t="str">
        <f t="shared" si="52"/>
        <v/>
      </c>
      <c r="H543" s="60"/>
      <c r="I543" s="6" t="str">
        <f t="shared" si="53"/>
        <v/>
      </c>
    </row>
    <row r="544" spans="1:9" x14ac:dyDescent="0.2">
      <c r="A544" s="13" t="str">
        <f t="shared" si="48"/>
        <v/>
      </c>
      <c r="B544" s="6" t="str">
        <f t="shared" si="49"/>
        <v/>
      </c>
      <c r="C544" s="3"/>
      <c r="D544" s="59" t="str">
        <f t="shared" si="50"/>
        <v/>
      </c>
      <c r="E544" s="3"/>
      <c r="F544" s="59" t="str">
        <f t="shared" si="51"/>
        <v/>
      </c>
      <c r="G544" s="6" t="str">
        <f t="shared" si="52"/>
        <v/>
      </c>
      <c r="H544" s="60"/>
      <c r="I544" s="6" t="str">
        <f t="shared" si="53"/>
        <v/>
      </c>
    </row>
    <row r="545" spans="1:9" x14ac:dyDescent="0.2">
      <c r="A545" s="13" t="str">
        <f t="shared" si="48"/>
        <v/>
      </c>
      <c r="B545" s="6" t="str">
        <f t="shared" si="49"/>
        <v/>
      </c>
      <c r="C545" s="3"/>
      <c r="D545" s="59" t="str">
        <f t="shared" si="50"/>
        <v/>
      </c>
      <c r="E545" s="3"/>
      <c r="F545" s="59" t="str">
        <f t="shared" si="51"/>
        <v/>
      </c>
      <c r="G545" s="6" t="str">
        <f t="shared" si="52"/>
        <v/>
      </c>
      <c r="H545" s="60"/>
      <c r="I545" s="6" t="str">
        <f t="shared" si="53"/>
        <v/>
      </c>
    </row>
    <row r="546" spans="1:9" x14ac:dyDescent="0.2">
      <c r="A546" s="13" t="str">
        <f t="shared" si="48"/>
        <v/>
      </c>
      <c r="B546" s="6" t="str">
        <f t="shared" si="49"/>
        <v/>
      </c>
      <c r="C546" s="3"/>
      <c r="D546" s="59" t="str">
        <f t="shared" si="50"/>
        <v/>
      </c>
      <c r="E546" s="3"/>
      <c r="F546" s="59" t="str">
        <f t="shared" si="51"/>
        <v/>
      </c>
      <c r="G546" s="6" t="str">
        <f t="shared" si="52"/>
        <v/>
      </c>
      <c r="H546" s="60"/>
      <c r="I546" s="6" t="str">
        <f t="shared" si="53"/>
        <v/>
      </c>
    </row>
    <row r="547" spans="1:9" x14ac:dyDescent="0.2">
      <c r="A547" s="13" t="str">
        <f t="shared" si="48"/>
        <v/>
      </c>
      <c r="B547" s="6" t="str">
        <f t="shared" si="49"/>
        <v/>
      </c>
      <c r="C547" s="3"/>
      <c r="D547" s="59" t="str">
        <f t="shared" si="50"/>
        <v/>
      </c>
      <c r="E547" s="3"/>
      <c r="F547" s="59" t="str">
        <f t="shared" si="51"/>
        <v/>
      </c>
      <c r="G547" s="6" t="str">
        <f t="shared" si="52"/>
        <v/>
      </c>
      <c r="H547" s="60"/>
      <c r="I547" s="6" t="str">
        <f t="shared" si="53"/>
        <v/>
      </c>
    </row>
    <row r="548" spans="1:9" x14ac:dyDescent="0.2">
      <c r="A548" s="13" t="str">
        <f t="shared" si="48"/>
        <v/>
      </c>
      <c r="B548" s="6" t="str">
        <f t="shared" si="49"/>
        <v/>
      </c>
      <c r="C548" s="3"/>
      <c r="D548" s="59" t="str">
        <f t="shared" si="50"/>
        <v/>
      </c>
      <c r="E548" s="3"/>
      <c r="F548" s="59" t="str">
        <f t="shared" si="51"/>
        <v/>
      </c>
      <c r="G548" s="6" t="str">
        <f t="shared" si="52"/>
        <v/>
      </c>
      <c r="H548" s="60"/>
      <c r="I548" s="6" t="str">
        <f t="shared" si="53"/>
        <v/>
      </c>
    </row>
    <row r="549" spans="1:9" x14ac:dyDescent="0.2">
      <c r="A549" s="13" t="str">
        <f t="shared" si="48"/>
        <v/>
      </c>
      <c r="B549" s="6" t="str">
        <f t="shared" si="49"/>
        <v/>
      </c>
      <c r="C549" s="3"/>
      <c r="D549" s="59" t="str">
        <f t="shared" si="50"/>
        <v/>
      </c>
      <c r="E549" s="3"/>
      <c r="F549" s="59" t="str">
        <f t="shared" si="51"/>
        <v/>
      </c>
      <c r="G549" s="6" t="str">
        <f t="shared" si="52"/>
        <v/>
      </c>
      <c r="H549" s="60"/>
      <c r="I549" s="6" t="str">
        <f t="shared" si="53"/>
        <v/>
      </c>
    </row>
    <row r="550" spans="1:9" x14ac:dyDescent="0.2">
      <c r="A550" s="13" t="str">
        <f t="shared" si="48"/>
        <v/>
      </c>
      <c r="B550" s="6" t="str">
        <f t="shared" si="49"/>
        <v/>
      </c>
      <c r="C550" s="3"/>
      <c r="D550" s="59" t="str">
        <f t="shared" si="50"/>
        <v/>
      </c>
      <c r="E550" s="3"/>
      <c r="F550" s="59" t="str">
        <f t="shared" si="51"/>
        <v/>
      </c>
      <c r="G550" s="6" t="str">
        <f t="shared" si="52"/>
        <v/>
      </c>
      <c r="H550" s="60"/>
      <c r="I550" s="6" t="str">
        <f t="shared" si="53"/>
        <v/>
      </c>
    </row>
    <row r="551" spans="1:9" x14ac:dyDescent="0.2">
      <c r="A551" s="13" t="str">
        <f t="shared" si="48"/>
        <v/>
      </c>
      <c r="B551" s="6" t="str">
        <f t="shared" si="49"/>
        <v/>
      </c>
      <c r="C551" s="3"/>
      <c r="D551" s="59" t="str">
        <f t="shared" si="50"/>
        <v/>
      </c>
      <c r="E551" s="3"/>
      <c r="F551" s="59" t="str">
        <f t="shared" si="51"/>
        <v/>
      </c>
      <c r="G551" s="6" t="str">
        <f t="shared" si="52"/>
        <v/>
      </c>
      <c r="H551" s="60"/>
      <c r="I551" s="6" t="str">
        <f t="shared" si="53"/>
        <v/>
      </c>
    </row>
    <row r="552" spans="1:9" x14ac:dyDescent="0.2">
      <c r="A552" s="13" t="str">
        <f t="shared" si="48"/>
        <v/>
      </c>
      <c r="B552" s="6" t="str">
        <f t="shared" si="49"/>
        <v/>
      </c>
      <c r="C552" s="3"/>
      <c r="D552" s="59" t="str">
        <f t="shared" si="50"/>
        <v/>
      </c>
      <c r="E552" s="3"/>
      <c r="F552" s="59" t="str">
        <f t="shared" si="51"/>
        <v/>
      </c>
      <c r="G552" s="6" t="str">
        <f t="shared" si="52"/>
        <v/>
      </c>
      <c r="H552" s="60"/>
      <c r="I552" s="6" t="str">
        <f t="shared" si="53"/>
        <v/>
      </c>
    </row>
    <row r="553" spans="1:9" x14ac:dyDescent="0.2">
      <c r="A553" s="13" t="str">
        <f t="shared" si="48"/>
        <v/>
      </c>
      <c r="B553" s="6" t="str">
        <f t="shared" si="49"/>
        <v/>
      </c>
      <c r="C553" s="3"/>
      <c r="D553" s="59" t="str">
        <f t="shared" si="50"/>
        <v/>
      </c>
      <c r="E553" s="3"/>
      <c r="F553" s="59" t="str">
        <f t="shared" si="51"/>
        <v/>
      </c>
      <c r="G553" s="6" t="str">
        <f t="shared" si="52"/>
        <v/>
      </c>
      <c r="H553" s="60"/>
      <c r="I553" s="6" t="str">
        <f t="shared" si="53"/>
        <v/>
      </c>
    </row>
    <row r="554" spans="1:9" x14ac:dyDescent="0.2">
      <c r="A554" s="13" t="str">
        <f t="shared" si="48"/>
        <v/>
      </c>
      <c r="B554" s="6" t="str">
        <f t="shared" si="49"/>
        <v/>
      </c>
      <c r="C554" s="3"/>
      <c r="D554" s="59" t="str">
        <f t="shared" si="50"/>
        <v/>
      </c>
      <c r="E554" s="3"/>
      <c r="F554" s="59" t="str">
        <f t="shared" si="51"/>
        <v/>
      </c>
      <c r="G554" s="6" t="str">
        <f t="shared" si="52"/>
        <v/>
      </c>
      <c r="H554" s="60"/>
      <c r="I554" s="6" t="str">
        <f t="shared" si="53"/>
        <v/>
      </c>
    </row>
    <row r="555" spans="1:9" x14ac:dyDescent="0.2">
      <c r="A555" s="13" t="str">
        <f t="shared" si="48"/>
        <v/>
      </c>
      <c r="B555" s="6" t="str">
        <f t="shared" si="49"/>
        <v/>
      </c>
      <c r="C555" s="3"/>
      <c r="D555" s="59" t="str">
        <f t="shared" si="50"/>
        <v/>
      </c>
      <c r="E555" s="3"/>
      <c r="F555" s="59" t="str">
        <f t="shared" si="51"/>
        <v/>
      </c>
      <c r="G555" s="6" t="str">
        <f t="shared" si="52"/>
        <v/>
      </c>
      <c r="H555" s="60"/>
      <c r="I555" s="6" t="str">
        <f t="shared" si="53"/>
        <v/>
      </c>
    </row>
    <row r="556" spans="1:9" x14ac:dyDescent="0.2">
      <c r="A556" s="13" t="str">
        <f t="shared" si="48"/>
        <v/>
      </c>
      <c r="B556" s="6" t="str">
        <f t="shared" si="49"/>
        <v/>
      </c>
      <c r="C556" s="3"/>
      <c r="D556" s="59" t="str">
        <f t="shared" si="50"/>
        <v/>
      </c>
      <c r="E556" s="3"/>
      <c r="F556" s="59" t="str">
        <f t="shared" si="51"/>
        <v/>
      </c>
      <c r="G556" s="6" t="str">
        <f t="shared" si="52"/>
        <v/>
      </c>
      <c r="H556" s="60"/>
      <c r="I556" s="6" t="str">
        <f t="shared" si="53"/>
        <v/>
      </c>
    </row>
    <row r="557" spans="1:9" x14ac:dyDescent="0.2">
      <c r="A557" s="13" t="str">
        <f t="shared" si="48"/>
        <v/>
      </c>
      <c r="B557" s="6" t="str">
        <f t="shared" si="49"/>
        <v/>
      </c>
      <c r="C557" s="3"/>
      <c r="D557" s="59" t="str">
        <f t="shared" si="50"/>
        <v/>
      </c>
      <c r="E557" s="3"/>
      <c r="F557" s="59" t="str">
        <f t="shared" si="51"/>
        <v/>
      </c>
      <c r="G557" s="6" t="str">
        <f t="shared" si="52"/>
        <v/>
      </c>
      <c r="H557" s="60"/>
      <c r="I557" s="6" t="str">
        <f t="shared" si="53"/>
        <v/>
      </c>
    </row>
    <row r="558" spans="1:9" x14ac:dyDescent="0.2">
      <c r="A558" s="13" t="str">
        <f t="shared" si="48"/>
        <v/>
      </c>
      <c r="B558" s="6" t="str">
        <f t="shared" si="49"/>
        <v/>
      </c>
      <c r="C558" s="3"/>
      <c r="D558" s="59" t="str">
        <f t="shared" si="50"/>
        <v/>
      </c>
      <c r="E558" s="3"/>
      <c r="F558" s="59" t="str">
        <f t="shared" si="51"/>
        <v/>
      </c>
      <c r="G558" s="6" t="str">
        <f t="shared" si="52"/>
        <v/>
      </c>
      <c r="H558" s="60"/>
      <c r="I558" s="6" t="str">
        <f t="shared" si="53"/>
        <v/>
      </c>
    </row>
    <row r="559" spans="1:9" x14ac:dyDescent="0.2">
      <c r="A559" s="13" t="str">
        <f t="shared" si="48"/>
        <v/>
      </c>
      <c r="B559" s="6" t="str">
        <f t="shared" si="49"/>
        <v/>
      </c>
      <c r="C559" s="3"/>
      <c r="D559" s="59" t="str">
        <f t="shared" si="50"/>
        <v/>
      </c>
      <c r="E559" s="3"/>
      <c r="F559" s="59" t="str">
        <f t="shared" si="51"/>
        <v/>
      </c>
      <c r="G559" s="6" t="str">
        <f t="shared" si="52"/>
        <v/>
      </c>
      <c r="H559" s="60"/>
      <c r="I559" s="6" t="str">
        <f t="shared" si="53"/>
        <v/>
      </c>
    </row>
    <row r="560" spans="1:9" x14ac:dyDescent="0.2">
      <c r="A560" s="13" t="str">
        <f t="shared" si="48"/>
        <v/>
      </c>
      <c r="B560" s="6" t="str">
        <f t="shared" si="49"/>
        <v/>
      </c>
      <c r="C560" s="3"/>
      <c r="D560" s="59" t="str">
        <f t="shared" si="50"/>
        <v/>
      </c>
      <c r="E560" s="3"/>
      <c r="F560" s="59" t="str">
        <f t="shared" si="51"/>
        <v/>
      </c>
      <c r="G560" s="6" t="str">
        <f t="shared" si="52"/>
        <v/>
      </c>
      <c r="H560" s="60"/>
      <c r="I560" s="6" t="str">
        <f t="shared" si="53"/>
        <v/>
      </c>
    </row>
    <row r="561" spans="1:9" x14ac:dyDescent="0.2">
      <c r="A561" s="13" t="str">
        <f t="shared" si="48"/>
        <v/>
      </c>
      <c r="B561" s="6" t="str">
        <f t="shared" si="49"/>
        <v/>
      </c>
      <c r="C561" s="3"/>
      <c r="D561" s="59" t="str">
        <f t="shared" si="50"/>
        <v/>
      </c>
      <c r="E561" s="3"/>
      <c r="F561" s="59" t="str">
        <f t="shared" si="51"/>
        <v/>
      </c>
      <c r="G561" s="6" t="str">
        <f t="shared" si="52"/>
        <v/>
      </c>
      <c r="H561" s="60"/>
      <c r="I561" s="6" t="str">
        <f t="shared" si="53"/>
        <v/>
      </c>
    </row>
    <row r="562" spans="1:9" x14ac:dyDescent="0.2">
      <c r="A562" s="13" t="str">
        <f t="shared" si="48"/>
        <v/>
      </c>
      <c r="B562" s="6" t="str">
        <f t="shared" si="49"/>
        <v/>
      </c>
      <c r="C562" s="3"/>
      <c r="D562" s="59" t="str">
        <f t="shared" si="50"/>
        <v/>
      </c>
      <c r="E562" s="3"/>
      <c r="F562" s="59" t="str">
        <f t="shared" si="51"/>
        <v/>
      </c>
      <c r="G562" s="6" t="str">
        <f t="shared" si="52"/>
        <v/>
      </c>
      <c r="H562" s="60"/>
      <c r="I562" s="6" t="str">
        <f t="shared" si="53"/>
        <v/>
      </c>
    </row>
    <row r="563" spans="1:9" x14ac:dyDescent="0.2">
      <c r="A563" s="13" t="str">
        <f t="shared" si="48"/>
        <v/>
      </c>
      <c r="B563" s="6" t="str">
        <f t="shared" si="49"/>
        <v/>
      </c>
      <c r="C563" s="3"/>
      <c r="D563" s="59" t="str">
        <f t="shared" si="50"/>
        <v/>
      </c>
      <c r="E563" s="3"/>
      <c r="F563" s="59" t="str">
        <f t="shared" si="51"/>
        <v/>
      </c>
      <c r="G563" s="6" t="str">
        <f t="shared" si="52"/>
        <v/>
      </c>
      <c r="H563" s="60"/>
      <c r="I563" s="6" t="str">
        <f t="shared" si="53"/>
        <v/>
      </c>
    </row>
    <row r="564" spans="1:9" x14ac:dyDescent="0.2">
      <c r="A564" s="13" t="str">
        <f t="shared" si="48"/>
        <v/>
      </c>
      <c r="B564" s="6" t="str">
        <f t="shared" si="49"/>
        <v/>
      </c>
      <c r="C564" s="3"/>
      <c r="D564" s="59" t="str">
        <f t="shared" si="50"/>
        <v/>
      </c>
      <c r="E564" s="3"/>
      <c r="F564" s="59" t="str">
        <f t="shared" si="51"/>
        <v/>
      </c>
      <c r="G564" s="6" t="str">
        <f t="shared" si="52"/>
        <v/>
      </c>
      <c r="H564" s="60"/>
      <c r="I564" s="6" t="str">
        <f t="shared" si="53"/>
        <v/>
      </c>
    </row>
    <row r="565" spans="1:9" x14ac:dyDescent="0.2">
      <c r="A565" s="13" t="str">
        <f t="shared" si="48"/>
        <v/>
      </c>
      <c r="B565" s="6" t="str">
        <f t="shared" si="49"/>
        <v/>
      </c>
      <c r="C565" s="3"/>
      <c r="D565" s="59" t="str">
        <f t="shared" si="50"/>
        <v/>
      </c>
      <c r="E565" s="3"/>
      <c r="F565" s="59" t="str">
        <f t="shared" si="51"/>
        <v/>
      </c>
      <c r="G565" s="6" t="str">
        <f t="shared" si="52"/>
        <v/>
      </c>
      <c r="H565" s="60"/>
      <c r="I565" s="6" t="str">
        <f t="shared" si="53"/>
        <v/>
      </c>
    </row>
    <row r="566" spans="1:9" x14ac:dyDescent="0.2">
      <c r="A566" s="13" t="str">
        <f t="shared" si="48"/>
        <v/>
      </c>
      <c r="B566" s="6" t="str">
        <f t="shared" si="49"/>
        <v/>
      </c>
      <c r="C566" s="3"/>
      <c r="D566" s="59" t="str">
        <f t="shared" si="50"/>
        <v/>
      </c>
      <c r="E566" s="3"/>
      <c r="F566" s="59" t="str">
        <f t="shared" si="51"/>
        <v/>
      </c>
      <c r="G566" s="6" t="str">
        <f t="shared" si="52"/>
        <v/>
      </c>
      <c r="H566" s="60"/>
      <c r="I566" s="6" t="str">
        <f t="shared" si="53"/>
        <v/>
      </c>
    </row>
    <row r="567" spans="1:9" x14ac:dyDescent="0.2">
      <c r="A567" s="13" t="str">
        <f t="shared" si="48"/>
        <v/>
      </c>
      <c r="B567" s="6" t="str">
        <f t="shared" si="49"/>
        <v/>
      </c>
      <c r="C567" s="3"/>
      <c r="D567" s="59" t="str">
        <f t="shared" si="50"/>
        <v/>
      </c>
      <c r="E567" s="3"/>
      <c r="F567" s="59" t="str">
        <f t="shared" si="51"/>
        <v/>
      </c>
      <c r="G567" s="6" t="str">
        <f t="shared" si="52"/>
        <v/>
      </c>
      <c r="H567" s="60"/>
      <c r="I567" s="6" t="str">
        <f t="shared" si="53"/>
        <v/>
      </c>
    </row>
    <row r="568" spans="1:9" x14ac:dyDescent="0.2">
      <c r="A568" s="13" t="str">
        <f t="shared" si="48"/>
        <v/>
      </c>
      <c r="B568" s="6" t="str">
        <f t="shared" si="49"/>
        <v/>
      </c>
      <c r="C568" s="3"/>
      <c r="D568" s="59" t="str">
        <f t="shared" si="50"/>
        <v/>
      </c>
      <c r="E568" s="3"/>
      <c r="F568" s="59" t="str">
        <f t="shared" si="51"/>
        <v/>
      </c>
      <c r="G568" s="6" t="str">
        <f t="shared" si="52"/>
        <v/>
      </c>
      <c r="H568" s="60"/>
      <c r="I568" s="6" t="str">
        <f t="shared" si="53"/>
        <v/>
      </c>
    </row>
    <row r="569" spans="1:9" x14ac:dyDescent="0.2">
      <c r="A569" s="13" t="str">
        <f t="shared" si="48"/>
        <v/>
      </c>
      <c r="B569" s="6" t="str">
        <f t="shared" si="49"/>
        <v/>
      </c>
      <c r="C569" s="3"/>
      <c r="D569" s="59" t="str">
        <f t="shared" si="50"/>
        <v/>
      </c>
      <c r="E569" s="3"/>
      <c r="F569" s="59" t="str">
        <f t="shared" si="51"/>
        <v/>
      </c>
      <c r="G569" s="6" t="str">
        <f t="shared" si="52"/>
        <v/>
      </c>
      <c r="H569" s="60"/>
      <c r="I569" s="6" t="str">
        <f t="shared" si="53"/>
        <v/>
      </c>
    </row>
    <row r="570" spans="1:9" x14ac:dyDescent="0.2">
      <c r="A570" s="13" t="str">
        <f t="shared" si="48"/>
        <v/>
      </c>
      <c r="B570" s="6" t="str">
        <f t="shared" si="49"/>
        <v/>
      </c>
      <c r="C570" s="3"/>
      <c r="D570" s="59" t="str">
        <f t="shared" si="50"/>
        <v/>
      </c>
      <c r="E570" s="3"/>
      <c r="F570" s="59" t="str">
        <f t="shared" si="51"/>
        <v/>
      </c>
      <c r="G570" s="6" t="str">
        <f t="shared" si="52"/>
        <v/>
      </c>
      <c r="H570" s="60"/>
      <c r="I570" s="6" t="str">
        <f t="shared" si="53"/>
        <v/>
      </c>
    </row>
    <row r="571" spans="1:9" x14ac:dyDescent="0.2">
      <c r="A571" s="13" t="str">
        <f t="shared" si="48"/>
        <v/>
      </c>
      <c r="B571" s="6" t="str">
        <f t="shared" si="49"/>
        <v/>
      </c>
      <c r="C571" s="3"/>
      <c r="D571" s="59" t="str">
        <f t="shared" si="50"/>
        <v/>
      </c>
      <c r="E571" s="3"/>
      <c r="F571" s="59" t="str">
        <f t="shared" si="51"/>
        <v/>
      </c>
      <c r="G571" s="6" t="str">
        <f t="shared" si="52"/>
        <v/>
      </c>
      <c r="H571" s="60"/>
      <c r="I571" s="6" t="str">
        <f t="shared" si="53"/>
        <v/>
      </c>
    </row>
    <row r="572" spans="1:9" x14ac:dyDescent="0.2">
      <c r="A572" s="13" t="str">
        <f t="shared" si="48"/>
        <v/>
      </c>
      <c r="B572" s="6" t="str">
        <f t="shared" si="49"/>
        <v/>
      </c>
      <c r="C572" s="3"/>
      <c r="D572" s="59" t="str">
        <f t="shared" si="50"/>
        <v/>
      </c>
      <c r="E572" s="3"/>
      <c r="F572" s="59" t="str">
        <f t="shared" si="51"/>
        <v/>
      </c>
      <c r="G572" s="6" t="str">
        <f t="shared" si="52"/>
        <v/>
      </c>
      <c r="H572" s="60"/>
      <c r="I572" s="6" t="str">
        <f t="shared" si="53"/>
        <v/>
      </c>
    </row>
    <row r="573" spans="1:9" x14ac:dyDescent="0.2">
      <c r="A573" s="13" t="str">
        <f t="shared" si="48"/>
        <v/>
      </c>
      <c r="B573" s="6" t="str">
        <f t="shared" si="49"/>
        <v/>
      </c>
      <c r="C573" s="3"/>
      <c r="D573" s="59" t="str">
        <f t="shared" si="50"/>
        <v/>
      </c>
      <c r="E573" s="3"/>
      <c r="F573" s="59" t="str">
        <f t="shared" si="51"/>
        <v/>
      </c>
      <c r="G573" s="6" t="str">
        <f t="shared" si="52"/>
        <v/>
      </c>
      <c r="H573" s="60"/>
      <c r="I573" s="6" t="str">
        <f t="shared" si="53"/>
        <v/>
      </c>
    </row>
    <row r="574" spans="1:9" x14ac:dyDescent="0.2">
      <c r="A574" s="13" t="str">
        <f t="shared" si="48"/>
        <v/>
      </c>
      <c r="B574" s="6" t="str">
        <f t="shared" si="49"/>
        <v/>
      </c>
      <c r="C574" s="3"/>
      <c r="D574" s="59" t="str">
        <f t="shared" si="50"/>
        <v/>
      </c>
      <c r="E574" s="3"/>
      <c r="F574" s="59" t="str">
        <f t="shared" si="51"/>
        <v/>
      </c>
      <c r="G574" s="6" t="str">
        <f t="shared" si="52"/>
        <v/>
      </c>
      <c r="H574" s="60"/>
      <c r="I574" s="6" t="str">
        <f t="shared" si="53"/>
        <v/>
      </c>
    </row>
    <row r="575" spans="1:9" x14ac:dyDescent="0.2">
      <c r="A575" s="13" t="str">
        <f t="shared" si="48"/>
        <v/>
      </c>
      <c r="B575" s="6" t="str">
        <f t="shared" si="49"/>
        <v/>
      </c>
      <c r="C575" s="3"/>
      <c r="D575" s="59" t="str">
        <f t="shared" si="50"/>
        <v/>
      </c>
      <c r="E575" s="3"/>
      <c r="F575" s="59" t="str">
        <f t="shared" si="51"/>
        <v/>
      </c>
      <c r="G575" s="6" t="str">
        <f t="shared" si="52"/>
        <v/>
      </c>
      <c r="H575" s="60"/>
      <c r="I575" s="6" t="str">
        <f t="shared" si="53"/>
        <v/>
      </c>
    </row>
    <row r="576" spans="1:9" x14ac:dyDescent="0.2">
      <c r="A576" s="13" t="str">
        <f t="shared" si="48"/>
        <v/>
      </c>
      <c r="B576" s="6" t="str">
        <f t="shared" si="49"/>
        <v/>
      </c>
      <c r="C576" s="3"/>
      <c r="D576" s="59" t="str">
        <f t="shared" si="50"/>
        <v/>
      </c>
      <c r="E576" s="3"/>
      <c r="F576" s="59" t="str">
        <f t="shared" si="51"/>
        <v/>
      </c>
      <c r="G576" s="6" t="str">
        <f t="shared" si="52"/>
        <v/>
      </c>
      <c r="H576" s="60"/>
      <c r="I576" s="6" t="str">
        <f t="shared" si="53"/>
        <v/>
      </c>
    </row>
    <row r="577" spans="1:9" x14ac:dyDescent="0.2">
      <c r="A577" s="13" t="str">
        <f t="shared" si="48"/>
        <v/>
      </c>
      <c r="B577" s="6" t="str">
        <f t="shared" si="49"/>
        <v/>
      </c>
      <c r="C577" s="3"/>
      <c r="D577" s="59" t="str">
        <f t="shared" si="50"/>
        <v/>
      </c>
      <c r="E577" s="3"/>
      <c r="F577" s="59" t="str">
        <f t="shared" si="51"/>
        <v/>
      </c>
      <c r="G577" s="6" t="str">
        <f t="shared" si="52"/>
        <v/>
      </c>
      <c r="H577" s="60"/>
      <c r="I577" s="6" t="str">
        <f t="shared" si="53"/>
        <v/>
      </c>
    </row>
    <row r="578" spans="1:9" x14ac:dyDescent="0.2">
      <c r="A578" s="13" t="str">
        <f t="shared" si="48"/>
        <v/>
      </c>
      <c r="B578" s="6" t="str">
        <f t="shared" si="49"/>
        <v/>
      </c>
      <c r="C578" s="3"/>
      <c r="D578" s="59" t="str">
        <f t="shared" si="50"/>
        <v/>
      </c>
      <c r="E578" s="3"/>
      <c r="F578" s="59" t="str">
        <f t="shared" si="51"/>
        <v/>
      </c>
      <c r="G578" s="6" t="str">
        <f t="shared" si="52"/>
        <v/>
      </c>
      <c r="H578" s="60"/>
      <c r="I578" s="6" t="str">
        <f t="shared" si="53"/>
        <v/>
      </c>
    </row>
    <row r="579" spans="1:9" x14ac:dyDescent="0.2">
      <c r="A579" s="13" t="str">
        <f t="shared" si="48"/>
        <v/>
      </c>
      <c r="B579" s="6" t="str">
        <f t="shared" si="49"/>
        <v/>
      </c>
      <c r="C579" s="3"/>
      <c r="D579" s="59" t="str">
        <f t="shared" si="50"/>
        <v/>
      </c>
      <c r="E579" s="3"/>
      <c r="F579" s="59" t="str">
        <f t="shared" si="51"/>
        <v/>
      </c>
      <c r="G579" s="6" t="str">
        <f t="shared" si="52"/>
        <v/>
      </c>
      <c r="H579" s="60"/>
      <c r="I579" s="6" t="str">
        <f t="shared" si="53"/>
        <v/>
      </c>
    </row>
    <row r="580" spans="1:9" x14ac:dyDescent="0.2">
      <c r="A580" s="13" t="str">
        <f t="shared" si="48"/>
        <v/>
      </c>
      <c r="B580" s="6" t="str">
        <f t="shared" si="49"/>
        <v/>
      </c>
      <c r="C580" s="3"/>
      <c r="D580" s="59" t="str">
        <f t="shared" si="50"/>
        <v/>
      </c>
      <c r="E580" s="3"/>
      <c r="F580" s="59" t="str">
        <f t="shared" si="51"/>
        <v/>
      </c>
      <c r="G580" s="6" t="str">
        <f t="shared" si="52"/>
        <v/>
      </c>
      <c r="H580" s="60"/>
      <c r="I580" s="6" t="str">
        <f t="shared" si="53"/>
        <v/>
      </c>
    </row>
    <row r="581" spans="1:9" x14ac:dyDescent="0.2">
      <c r="A581" s="13" t="str">
        <f t="shared" si="48"/>
        <v/>
      </c>
      <c r="B581" s="6" t="str">
        <f t="shared" si="49"/>
        <v/>
      </c>
      <c r="C581" s="3"/>
      <c r="D581" s="59" t="str">
        <f t="shared" si="50"/>
        <v/>
      </c>
      <c r="E581" s="3"/>
      <c r="F581" s="59" t="str">
        <f t="shared" si="51"/>
        <v/>
      </c>
      <c r="G581" s="6" t="str">
        <f t="shared" si="52"/>
        <v/>
      </c>
      <c r="H581" s="60"/>
      <c r="I581" s="6" t="str">
        <f t="shared" si="53"/>
        <v/>
      </c>
    </row>
    <row r="582" spans="1:9" x14ac:dyDescent="0.2">
      <c r="A582" s="13" t="str">
        <f t="shared" si="48"/>
        <v/>
      </c>
      <c r="B582" s="6" t="str">
        <f t="shared" si="49"/>
        <v/>
      </c>
      <c r="C582" s="3"/>
      <c r="D582" s="59" t="str">
        <f t="shared" si="50"/>
        <v/>
      </c>
      <c r="E582" s="3"/>
      <c r="F582" s="59" t="str">
        <f t="shared" si="51"/>
        <v/>
      </c>
      <c r="G582" s="6" t="str">
        <f t="shared" si="52"/>
        <v/>
      </c>
      <c r="H582" s="60"/>
      <c r="I582" s="6" t="str">
        <f t="shared" si="53"/>
        <v/>
      </c>
    </row>
    <row r="583" spans="1:9" x14ac:dyDescent="0.2">
      <c r="A583" s="13" t="str">
        <f t="shared" si="48"/>
        <v/>
      </c>
      <c r="B583" s="6" t="str">
        <f t="shared" si="49"/>
        <v/>
      </c>
      <c r="C583" s="3"/>
      <c r="D583" s="59" t="str">
        <f t="shared" si="50"/>
        <v/>
      </c>
      <c r="E583" s="3"/>
      <c r="F583" s="59" t="str">
        <f t="shared" si="51"/>
        <v/>
      </c>
      <c r="G583" s="6" t="str">
        <f t="shared" si="52"/>
        <v/>
      </c>
      <c r="H583" s="60"/>
      <c r="I583" s="6" t="str">
        <f t="shared" si="53"/>
        <v/>
      </c>
    </row>
    <row r="584" spans="1:9" x14ac:dyDescent="0.2">
      <c r="A584" s="13" t="str">
        <f t="shared" si="48"/>
        <v/>
      </c>
      <c r="B584" s="6" t="str">
        <f t="shared" si="49"/>
        <v/>
      </c>
      <c r="C584" s="3"/>
      <c r="D584" s="59" t="str">
        <f t="shared" si="50"/>
        <v/>
      </c>
      <c r="E584" s="3"/>
      <c r="F584" s="59" t="str">
        <f t="shared" si="51"/>
        <v/>
      </c>
      <c r="G584" s="6" t="str">
        <f t="shared" si="52"/>
        <v/>
      </c>
      <c r="H584" s="60"/>
      <c r="I584" s="6" t="str">
        <f t="shared" si="53"/>
        <v/>
      </c>
    </row>
    <row r="585" spans="1:9" x14ac:dyDescent="0.2">
      <c r="A585" s="13" t="str">
        <f t="shared" si="48"/>
        <v/>
      </c>
      <c r="B585" s="6" t="str">
        <f t="shared" si="49"/>
        <v/>
      </c>
      <c r="C585" s="3"/>
      <c r="D585" s="59" t="str">
        <f t="shared" si="50"/>
        <v/>
      </c>
      <c r="E585" s="3"/>
      <c r="F585" s="59" t="str">
        <f t="shared" si="51"/>
        <v/>
      </c>
      <c r="G585" s="6" t="str">
        <f t="shared" si="52"/>
        <v/>
      </c>
      <c r="H585" s="60"/>
      <c r="I585" s="6" t="str">
        <f t="shared" si="53"/>
        <v/>
      </c>
    </row>
    <row r="586" spans="1:9" x14ac:dyDescent="0.2">
      <c r="A586" s="13" t="str">
        <f t="shared" si="48"/>
        <v/>
      </c>
      <c r="B586" s="6" t="str">
        <f t="shared" si="49"/>
        <v/>
      </c>
      <c r="C586" s="3"/>
      <c r="D586" s="59" t="str">
        <f t="shared" si="50"/>
        <v/>
      </c>
      <c r="E586" s="3"/>
      <c r="F586" s="59" t="str">
        <f t="shared" si="51"/>
        <v/>
      </c>
      <c r="G586" s="6" t="str">
        <f t="shared" si="52"/>
        <v/>
      </c>
      <c r="H586" s="60"/>
      <c r="I586" s="6" t="str">
        <f t="shared" si="53"/>
        <v/>
      </c>
    </row>
    <row r="587" spans="1:9" x14ac:dyDescent="0.2">
      <c r="A587" s="13" t="str">
        <f t="shared" si="48"/>
        <v/>
      </c>
      <c r="B587" s="6" t="str">
        <f t="shared" si="49"/>
        <v/>
      </c>
      <c r="C587" s="3"/>
      <c r="D587" s="59" t="str">
        <f t="shared" si="50"/>
        <v/>
      </c>
      <c r="E587" s="3"/>
      <c r="F587" s="59" t="str">
        <f t="shared" si="51"/>
        <v/>
      </c>
      <c r="G587" s="6" t="str">
        <f t="shared" si="52"/>
        <v/>
      </c>
      <c r="H587" s="60"/>
      <c r="I587" s="6" t="str">
        <f t="shared" si="53"/>
        <v/>
      </c>
    </row>
    <row r="588" spans="1:9" x14ac:dyDescent="0.2">
      <c r="A588" s="13" t="str">
        <f t="shared" ref="A588:A599" si="54">IF(I587=0,"",IF(I587="","",DATE(YEAR(A587),MONTH(A587)+1,1)))</f>
        <v/>
      </c>
      <c r="B588" s="6" t="str">
        <f t="shared" ref="B588:B599" si="55">IF(A588="","",B587-F587-SonderTilgungen)</f>
        <v/>
      </c>
      <c r="C588" s="3"/>
      <c r="D588" s="59" t="str">
        <f t="shared" ref="D588:D599" si="56">IF(A588="","",B588*Zinssatz/12)</f>
        <v/>
      </c>
      <c r="E588" s="3"/>
      <c r="F588" s="59" t="str">
        <f t="shared" ref="F588:F599" si="57">IF(A588="","",IF((MonatsBelastung-D588)&gt;I587,I587,MonatsBelastung-D588))</f>
        <v/>
      </c>
      <c r="G588" s="6" t="str">
        <f t="shared" ref="G588:G599" si="58">IF(A588="","",MonatsBelastung)</f>
        <v/>
      </c>
      <c r="H588" s="60"/>
      <c r="I588" s="6" t="str">
        <f t="shared" ref="I588:I599" si="59">IF(I587=0,"",IF(I587="","",B588-F588))</f>
        <v/>
      </c>
    </row>
    <row r="589" spans="1:9" x14ac:dyDescent="0.2">
      <c r="A589" s="13" t="str">
        <f t="shared" si="54"/>
        <v/>
      </c>
      <c r="B589" s="6" t="str">
        <f t="shared" si="55"/>
        <v/>
      </c>
      <c r="C589" s="3"/>
      <c r="D589" s="59" t="str">
        <f t="shared" si="56"/>
        <v/>
      </c>
      <c r="E589" s="3"/>
      <c r="F589" s="59" t="str">
        <f t="shared" si="57"/>
        <v/>
      </c>
      <c r="G589" s="6" t="str">
        <f t="shared" si="58"/>
        <v/>
      </c>
      <c r="H589" s="60"/>
      <c r="I589" s="6" t="str">
        <f t="shared" si="59"/>
        <v/>
      </c>
    </row>
    <row r="590" spans="1:9" x14ac:dyDescent="0.2">
      <c r="A590" s="13" t="str">
        <f t="shared" si="54"/>
        <v/>
      </c>
      <c r="B590" s="6" t="str">
        <f t="shared" si="55"/>
        <v/>
      </c>
      <c r="C590" s="3"/>
      <c r="D590" s="59" t="str">
        <f t="shared" si="56"/>
        <v/>
      </c>
      <c r="E590" s="3"/>
      <c r="F590" s="59" t="str">
        <f t="shared" si="57"/>
        <v/>
      </c>
      <c r="G590" s="6" t="str">
        <f t="shared" si="58"/>
        <v/>
      </c>
      <c r="H590" s="60"/>
      <c r="I590" s="6" t="str">
        <f t="shared" si="59"/>
        <v/>
      </c>
    </row>
    <row r="591" spans="1:9" x14ac:dyDescent="0.2">
      <c r="A591" s="13" t="str">
        <f t="shared" si="54"/>
        <v/>
      </c>
      <c r="B591" s="6" t="str">
        <f t="shared" si="55"/>
        <v/>
      </c>
      <c r="C591" s="3"/>
      <c r="D591" s="59" t="str">
        <f t="shared" si="56"/>
        <v/>
      </c>
      <c r="E591" s="3"/>
      <c r="F591" s="59" t="str">
        <f t="shared" si="57"/>
        <v/>
      </c>
      <c r="G591" s="6" t="str">
        <f t="shared" si="58"/>
        <v/>
      </c>
      <c r="H591" s="60"/>
      <c r="I591" s="6" t="str">
        <f t="shared" si="59"/>
        <v/>
      </c>
    </row>
    <row r="592" spans="1:9" x14ac:dyDescent="0.2">
      <c r="A592" s="13" t="str">
        <f t="shared" si="54"/>
        <v/>
      </c>
      <c r="B592" s="6" t="str">
        <f t="shared" si="55"/>
        <v/>
      </c>
      <c r="C592" s="3"/>
      <c r="D592" s="59" t="str">
        <f t="shared" si="56"/>
        <v/>
      </c>
      <c r="E592" s="3"/>
      <c r="F592" s="59" t="str">
        <f t="shared" si="57"/>
        <v/>
      </c>
      <c r="G592" s="6" t="str">
        <f t="shared" si="58"/>
        <v/>
      </c>
      <c r="H592" s="60"/>
      <c r="I592" s="6" t="str">
        <f t="shared" si="59"/>
        <v/>
      </c>
    </row>
    <row r="593" spans="1:9" x14ac:dyDescent="0.2">
      <c r="A593" s="13" t="str">
        <f t="shared" si="54"/>
        <v/>
      </c>
      <c r="B593" s="6" t="str">
        <f t="shared" si="55"/>
        <v/>
      </c>
      <c r="C593" s="3"/>
      <c r="D593" s="59" t="str">
        <f t="shared" si="56"/>
        <v/>
      </c>
      <c r="E593" s="3"/>
      <c r="F593" s="59" t="str">
        <f t="shared" si="57"/>
        <v/>
      </c>
      <c r="G593" s="6" t="str">
        <f t="shared" si="58"/>
        <v/>
      </c>
      <c r="H593" s="60"/>
      <c r="I593" s="6" t="str">
        <f t="shared" si="59"/>
        <v/>
      </c>
    </row>
    <row r="594" spans="1:9" x14ac:dyDescent="0.2">
      <c r="A594" s="13" t="str">
        <f t="shared" si="54"/>
        <v/>
      </c>
      <c r="B594" s="6" t="str">
        <f t="shared" si="55"/>
        <v/>
      </c>
      <c r="C594" s="3"/>
      <c r="D594" s="59" t="str">
        <f t="shared" si="56"/>
        <v/>
      </c>
      <c r="E594" s="3"/>
      <c r="F594" s="59" t="str">
        <f t="shared" si="57"/>
        <v/>
      </c>
      <c r="G594" s="6" t="str">
        <f t="shared" si="58"/>
        <v/>
      </c>
      <c r="H594" s="60"/>
      <c r="I594" s="6" t="str">
        <f t="shared" si="59"/>
        <v/>
      </c>
    </row>
    <row r="595" spans="1:9" x14ac:dyDescent="0.2">
      <c r="A595" s="13" t="str">
        <f t="shared" si="54"/>
        <v/>
      </c>
      <c r="B595" s="6" t="str">
        <f t="shared" si="55"/>
        <v/>
      </c>
      <c r="C595" s="3"/>
      <c r="D595" s="59" t="str">
        <f t="shared" si="56"/>
        <v/>
      </c>
      <c r="E595" s="3"/>
      <c r="F595" s="59" t="str">
        <f t="shared" si="57"/>
        <v/>
      </c>
      <c r="G595" s="6" t="str">
        <f t="shared" si="58"/>
        <v/>
      </c>
      <c r="H595" s="60"/>
      <c r="I595" s="6" t="str">
        <f t="shared" si="59"/>
        <v/>
      </c>
    </row>
    <row r="596" spans="1:9" x14ac:dyDescent="0.2">
      <c r="A596" s="13" t="str">
        <f t="shared" si="54"/>
        <v/>
      </c>
      <c r="B596" s="6" t="str">
        <f t="shared" si="55"/>
        <v/>
      </c>
      <c r="C596" s="3"/>
      <c r="D596" s="59" t="str">
        <f t="shared" si="56"/>
        <v/>
      </c>
      <c r="E596" s="3"/>
      <c r="F596" s="59" t="str">
        <f t="shared" si="57"/>
        <v/>
      </c>
      <c r="G596" s="6" t="str">
        <f t="shared" si="58"/>
        <v/>
      </c>
      <c r="H596" s="60"/>
      <c r="I596" s="6" t="str">
        <f t="shared" si="59"/>
        <v/>
      </c>
    </row>
    <row r="597" spans="1:9" x14ac:dyDescent="0.2">
      <c r="A597" s="13" t="str">
        <f t="shared" si="54"/>
        <v/>
      </c>
      <c r="B597" s="6" t="str">
        <f t="shared" si="55"/>
        <v/>
      </c>
      <c r="C597" s="3"/>
      <c r="D597" s="59" t="str">
        <f t="shared" si="56"/>
        <v/>
      </c>
      <c r="E597" s="3"/>
      <c r="F597" s="59" t="str">
        <f t="shared" si="57"/>
        <v/>
      </c>
      <c r="G597" s="6" t="str">
        <f t="shared" si="58"/>
        <v/>
      </c>
      <c r="H597" s="60"/>
      <c r="I597" s="6" t="str">
        <f t="shared" si="59"/>
        <v/>
      </c>
    </row>
    <row r="598" spans="1:9" x14ac:dyDescent="0.2">
      <c r="A598" s="13" t="str">
        <f t="shared" si="54"/>
        <v/>
      </c>
      <c r="B598" s="6" t="str">
        <f t="shared" si="55"/>
        <v/>
      </c>
      <c r="C598" s="3"/>
      <c r="D598" s="59" t="str">
        <f t="shared" si="56"/>
        <v/>
      </c>
      <c r="E598" s="3"/>
      <c r="F598" s="59" t="str">
        <f t="shared" si="57"/>
        <v/>
      </c>
      <c r="G598" s="6" t="str">
        <f t="shared" si="58"/>
        <v/>
      </c>
      <c r="H598" s="60"/>
      <c r="I598" s="6" t="str">
        <f t="shared" si="59"/>
        <v/>
      </c>
    </row>
    <row r="599" spans="1:9" x14ac:dyDescent="0.2">
      <c r="A599" s="13" t="str">
        <f t="shared" si="54"/>
        <v/>
      </c>
      <c r="B599" s="6" t="str">
        <f t="shared" si="55"/>
        <v/>
      </c>
      <c r="C599" s="3"/>
      <c r="D599" s="59" t="str">
        <f t="shared" si="56"/>
        <v/>
      </c>
      <c r="E599" s="3"/>
      <c r="F599" s="59" t="str">
        <f t="shared" si="57"/>
        <v/>
      </c>
      <c r="G599" s="6" t="str">
        <f t="shared" si="58"/>
        <v/>
      </c>
      <c r="H599" s="60"/>
      <c r="I599" s="6" t="str">
        <f t="shared" si="59"/>
        <v/>
      </c>
    </row>
    <row r="600" spans="1:9" x14ac:dyDescent="0.2">
      <c r="H600" s="62"/>
    </row>
  </sheetData>
  <sheetProtection sheet="1" objects="1" scenarios="1"/>
  <phoneticPr fontId="3" type="noConversion"/>
  <dataValidations count="3">
    <dataValidation type="decimal" errorStyle="warning" allowBlank="1" showErrorMessage="1" errorTitle="Werte abgesichert auf..." error="minimal: 0,10_x000a_maximal: 1" prompt="_x000a__x000a_" sqref="J3">
      <formula1>0.05</formula1>
      <formula2>1</formula2>
    </dataValidation>
    <dataValidation type="whole" allowBlank="1" showInputMessage="1" showErrorMessage="1" sqref="H2:H10 H12:H65536">
      <formula1>1</formula1>
      <formula2>999999</formula2>
    </dataValidation>
    <dataValidation type="decimal" allowBlank="1" showInputMessage="1" showErrorMessage="1" sqref="H11">
      <formula1>0</formula1>
      <formula2>0</formula2>
    </dataValidation>
  </dataValidations>
  <hyperlinks>
    <hyperlink ref="I8" r:id="rId1" tooltip="Geben Sie so nebenbei  &quot;vereinsverwaltung+excel&quot; in Ihrer Suchmaschine ein"/>
  </hyperlinks>
  <printOptions gridLines="1"/>
  <pageMargins left="0.47244094488188981" right="0.51181102362204722" top="0.98425196850393704" bottom="0.70866141732283472" header="0.51181102362204722" footer="0.47244094488188981"/>
  <pageSetup paperSize="9" scale="80" orientation="portrait" horizontalDpi="300" verticalDpi="300" r:id="rId2"/>
  <headerFooter alignWithMargins="0">
    <oddHeader>&amp;CDARLEHENSRECHNER</oddHeader>
    <oddFooter>&amp;L&amp;8www.vereinsmayer.de&amp;C&amp;8-&amp;P -&amp;R&amp;8&amp;D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5" name="Spinner 6">
              <controlPr defaultSize="0" print="0" autoPict="0">
                <anchor moveWithCells="1" sizeWithCells="1">
                  <from>
                    <xdr:col>2</xdr:col>
                    <xdr:colOff>19050</xdr:colOff>
                    <xdr:row>1</xdr:row>
                    <xdr:rowOff>0</xdr:rowOff>
                  </from>
                  <to>
                    <xdr:col>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Spinner 7">
              <controlPr defaultSize="0" print="0" autoPict="0">
                <anchor moveWithCells="1" sizeWithCells="1">
                  <from>
                    <xdr:col>4</xdr:col>
                    <xdr:colOff>9525</xdr:colOff>
                    <xdr:row>0</xdr:row>
                    <xdr:rowOff>323850</xdr:rowOff>
                  </from>
                  <to>
                    <xdr:col>5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B1:L46"/>
  <sheetViews>
    <sheetView workbookViewId="0">
      <pane ySplit="3" topLeftCell="A4" activePane="bottomLeft" state="frozen"/>
      <selection pane="bottomLeft" activeCell="B2" sqref="B2"/>
    </sheetView>
  </sheetViews>
  <sheetFormatPr baseColWidth="10" defaultRowHeight="12.75" x14ac:dyDescent="0.2"/>
  <cols>
    <col min="1" max="1" width="6.42578125" style="76" customWidth="1"/>
    <col min="2" max="2" width="76.85546875" style="76" bestFit="1" customWidth="1"/>
    <col min="3" max="5" width="11.42578125" style="76"/>
    <col min="6" max="6" width="84.7109375" style="76" bestFit="1" customWidth="1"/>
    <col min="7" max="7" width="11.42578125" style="76"/>
    <col min="8" max="8" width="19" style="76" bestFit="1" customWidth="1"/>
    <col min="9" max="16384" width="11.42578125" style="76"/>
  </cols>
  <sheetData>
    <row r="1" spans="2:12" s="73" customFormat="1" ht="19.5" x14ac:dyDescent="0.2">
      <c r="B1" s="71" t="s">
        <v>25</v>
      </c>
      <c r="F1" s="75" t="s">
        <v>20</v>
      </c>
    </row>
    <row r="2" spans="2:12" s="73" customFormat="1" ht="15.75" x14ac:dyDescent="0.2">
      <c r="B2" s="72" t="s">
        <v>17</v>
      </c>
      <c r="C2" s="75"/>
      <c r="F2" s="75" t="s">
        <v>19</v>
      </c>
    </row>
    <row r="3" spans="2:12" ht="15" x14ac:dyDescent="0.2">
      <c r="B3" s="75"/>
      <c r="C3" s="75"/>
      <c r="D3" s="75"/>
      <c r="E3" s="75"/>
      <c r="F3" s="74" t="s">
        <v>26</v>
      </c>
      <c r="H3" s="75"/>
      <c r="I3" s="75"/>
      <c r="J3" s="75"/>
      <c r="K3" s="75"/>
      <c r="L3" s="75"/>
    </row>
    <row r="4" spans="2:12" ht="15" x14ac:dyDescent="0.2">
      <c r="B4" s="75" t="s">
        <v>18</v>
      </c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2:12" ht="15" x14ac:dyDescent="0.2">
      <c r="B5" s="75" t="s">
        <v>19</v>
      </c>
      <c r="C5" s="75"/>
      <c r="D5" s="75"/>
      <c r="E5" s="75"/>
      <c r="F5" s="75"/>
      <c r="G5" s="75"/>
      <c r="H5" s="75"/>
      <c r="I5" s="75"/>
      <c r="J5" s="75"/>
      <c r="K5" s="75"/>
      <c r="L5" s="75"/>
    </row>
    <row r="30" spans="8:8" x14ac:dyDescent="0.2">
      <c r="H30" s="78"/>
    </row>
    <row r="46" spans="3:3" x14ac:dyDescent="0.2">
      <c r="C46" s="79"/>
    </row>
  </sheetData>
  <hyperlinks>
    <hyperlink ref="B2" r:id="rId1" tooltip="Geben Sie so nebenbei  &quot;vereinsverwaltung+excel&quot; in Ihrer Suchmaschine ein"/>
  </hyperlink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48" orientation="landscape" verticalDpi="0" r:id="rId2"/>
  <headerFooter>
    <oddFooter>&amp;Lwww.vereinsmayer.de&amp;R&amp;D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11</vt:i4>
      </vt:variant>
    </vt:vector>
  </HeadingPairs>
  <TitlesOfParts>
    <vt:vector size="13" baseType="lpstr">
      <vt:lpstr>Darlehensrechner</vt:lpstr>
      <vt:lpstr>Hinweise</vt:lpstr>
      <vt:lpstr>Beginn</vt:lpstr>
      <vt:lpstr>Darlehen</vt:lpstr>
      <vt:lpstr>Dezimalschritt</vt:lpstr>
      <vt:lpstr>Hinweise!Druckbereich</vt:lpstr>
      <vt:lpstr>Darlehensrechner!Drucktitel</vt:lpstr>
      <vt:lpstr>MonatsBelastung</vt:lpstr>
      <vt:lpstr>SonderTilgungen</vt:lpstr>
      <vt:lpstr>TilgungsDrehKnopfWert</vt:lpstr>
      <vt:lpstr>Tilgungssatz</vt:lpstr>
      <vt:lpstr>ZinsDrehKnopfWert</vt:lpstr>
      <vt:lpstr>Zinssatz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Francis Danz</cp:lastModifiedBy>
  <cp:lastPrinted>2020-11-30T10:42:33Z</cp:lastPrinted>
  <dcterms:created xsi:type="dcterms:W3CDTF">2001-04-28T21:57:44Z</dcterms:created>
  <dcterms:modified xsi:type="dcterms:W3CDTF">2020-11-30T10:43:27Z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-2127453576</vt:i4>
  </property>
  <property fmtid="{D5CDD505-2E9C-101B-9397-08002B2CF9AE}" pid="3" name="_EmailSubject">
    <vt:lpwstr>Zwei Excel-Vorlagen für Heft-DVD 03/2006</vt:lpwstr>
  </property>
  <property fmtid="{D5CDD505-2E9C-101B-9397-08002B2CF9AE}" pid="4" name="_AuthorEmail">
    <vt:lpwstr>uharbers@pcgo.de</vt:lpwstr>
  </property>
  <property fmtid="{D5CDD505-2E9C-101B-9397-08002B2CF9AE}" pid="5" name="_AuthorEmailDisplayName">
    <vt:lpwstr>Harbers, Udo</vt:lpwstr>
  </property>
  <property fmtid="{D5CDD505-2E9C-101B-9397-08002B2CF9AE}" pid="6" name="_ReviewingToolsShownOnce">
    <vt:lpwstr/>
  </property>
</Properties>
</file>